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acuña\Documents\5.-Informe Trimestral ASECAM\2024.1T.Informe Trimestral\5.- LDF\"/>
    </mc:Choice>
  </mc:AlternateContent>
  <xr:revisionPtr revIDLastSave="0" documentId="8_{D4D53773-4691-4004-A8FF-52AA594230F9}" xr6:coauthVersionLast="36" xr6:coauthVersionMax="36" xr10:uidLastSave="{00000000-0000-0000-0000-000000000000}"/>
  <bookViews>
    <workbookView xWindow="0" yWindow="0" windowWidth="28800" windowHeight="11505" xr2:uid="{3F40D53D-1A0E-4F01-8521-0B79F122E29F}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_xlnm.Print_Area" localSheetId="0">'Formato 6 a)'!$A$1:$G$159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49" i="1" s="1"/>
  <c r="G150" i="1"/>
  <c r="F149" i="1"/>
  <c r="E149" i="1"/>
  <c r="D149" i="1"/>
  <c r="D83" i="1" s="1"/>
  <c r="C149" i="1"/>
  <c r="B149" i="1"/>
  <c r="G148" i="1"/>
  <c r="G147" i="1"/>
  <c r="G146" i="1"/>
  <c r="G145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 s="1"/>
  <c r="F136" i="1"/>
  <c r="E136" i="1"/>
  <c r="D136" i="1"/>
  <c r="C136" i="1"/>
  <c r="B136" i="1"/>
  <c r="G135" i="1"/>
  <c r="G134" i="1"/>
  <c r="G133" i="1"/>
  <c r="G132" i="1" s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 s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 s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G102" i="1" s="1"/>
  <c r="F102" i="1"/>
  <c r="E102" i="1"/>
  <c r="D102" i="1"/>
  <c r="C102" i="1"/>
  <c r="C83" i="1" s="1"/>
  <c r="B102" i="1"/>
  <c r="B83" i="1" s="1"/>
  <c r="G101" i="1"/>
  <c r="G100" i="1"/>
  <c r="G99" i="1"/>
  <c r="G98" i="1"/>
  <c r="G97" i="1"/>
  <c r="G96" i="1"/>
  <c r="G95" i="1"/>
  <c r="G94" i="1"/>
  <c r="G93" i="1"/>
  <c r="G92" i="1" s="1"/>
  <c r="F92" i="1"/>
  <c r="E92" i="1"/>
  <c r="E83" i="1" s="1"/>
  <c r="D92" i="1"/>
  <c r="C92" i="1"/>
  <c r="B92" i="1"/>
  <c r="G91" i="1"/>
  <c r="G90" i="1"/>
  <c r="G89" i="1"/>
  <c r="G84" i="1" s="1"/>
  <c r="G88" i="1"/>
  <c r="G87" i="1"/>
  <c r="G86" i="1"/>
  <c r="G85" i="1"/>
  <c r="F84" i="1"/>
  <c r="E84" i="1"/>
  <c r="D84" i="1"/>
  <c r="C84" i="1"/>
  <c r="B84" i="1"/>
  <c r="F83" i="1"/>
  <c r="G81" i="1"/>
  <c r="G80" i="1"/>
  <c r="G79" i="1"/>
  <c r="G78" i="1"/>
  <c r="G77" i="1"/>
  <c r="G76" i="1"/>
  <c r="G75" i="1"/>
  <c r="G74" i="1"/>
  <c r="F74" i="1"/>
  <c r="E74" i="1"/>
  <c r="D74" i="1"/>
  <c r="C74" i="1"/>
  <c r="B74" i="1"/>
  <c r="G73" i="1"/>
  <c r="G72" i="1"/>
  <c r="G71" i="1"/>
  <c r="G70" i="1" s="1"/>
  <c r="F70" i="1"/>
  <c r="E70" i="1"/>
  <c r="D70" i="1"/>
  <c r="D9" i="1" s="1"/>
  <c r="D158" i="1" s="1"/>
  <c r="C70" i="1"/>
  <c r="B70" i="1"/>
  <c r="G69" i="1"/>
  <c r="G68" i="1"/>
  <c r="G67" i="1"/>
  <c r="G66" i="1"/>
  <c r="G65" i="1"/>
  <c r="G64" i="1"/>
  <c r="G63" i="1"/>
  <c r="F62" i="1"/>
  <c r="E62" i="1"/>
  <c r="D62" i="1"/>
  <c r="G62" i="1" s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F9" i="1" s="1"/>
  <c r="F158" i="1" s="1"/>
  <c r="E28" i="1"/>
  <c r="E9" i="1" s="1"/>
  <c r="E158" i="1" s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C18" i="1"/>
  <c r="B18" i="1"/>
  <c r="B9" i="1" s="1"/>
  <c r="B158" i="1" s="1"/>
  <c r="G17" i="1"/>
  <c r="G16" i="1"/>
  <c r="G15" i="1"/>
  <c r="G14" i="1"/>
  <c r="G13" i="1"/>
  <c r="G12" i="1"/>
  <c r="G10" i="1" s="1"/>
  <c r="G9" i="1" s="1"/>
  <c r="G11" i="1"/>
  <c r="F10" i="1"/>
  <c r="E10" i="1"/>
  <c r="D10" i="1"/>
  <c r="C10" i="1"/>
  <c r="B10" i="1"/>
  <c r="C9" i="1"/>
  <c r="C158" i="1" s="1"/>
  <c r="G83" i="1" l="1"/>
  <c r="G158" i="1"/>
</calcChain>
</file>

<file path=xl/sharedStrings.xml><?xml version="1.0" encoding="utf-8"?>
<sst xmlns="http://schemas.openxmlformats.org/spreadsheetml/2006/main" count="162" uniqueCount="91">
  <si>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</si>
  <si>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</si>
  <si>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</si>
  <si>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</si>
  <si>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31 de marzo de 2024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</si>
  <si>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</si>
  <si>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</si>
  <si>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</si>
  <si>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</si>
  <si>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</si>
  <si>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</si>
  <si>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</si>
  <si>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</si>
  <si>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</si>
  <si>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</si>
  <si>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</si>
  <si>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</si>
  <si>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</si>
  <si>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</si>
  <si>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</si>
  <si>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</si>
  <si>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</si>
  <si>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</si>
  <si>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</si>
  <si>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</si>
  <si>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</si>
  <si>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</si>
  <si>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</si>
  <si>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</si>
  <si>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</si>
  <si>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</si>
  <si>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</si>
  <si>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</si>
  <si>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</si>
  <si>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</si>
  <si>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</si>
  <si>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</si>
  <si>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</si>
  <si>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</si>
  <si>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</si>
  <si>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</si>
  <si>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</si>
  <si>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</si>
  <si>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</si>
  <si>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</si>
  <si>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</si>
  <si>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</si>
  <si>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</si>
  <si>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</si>
  <si>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</si>
  <si>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</si>
  <si>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</si>
  <si>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</si>
  <si>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</si>
  <si>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</si>
  <si>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</si>
  <si>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</si>
  <si>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</si>
  <si>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</si>
  <si>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</si>
  <si>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</si>
  <si>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</si>
  <si>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</si>
  <si>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</si>
  <si>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</si>
  <si>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</si>
  <si>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</si>
  <si>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</si>
  <si>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</si>
  <si>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</si>
  <si>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</si>
  <si>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</si>
  <si>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
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</si>
  <si>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</si>
  <si>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</si>
  <si>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</si>
  <si>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</si>
  <si>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</si>
  <si>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</si>
  <si>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</si>
  <si>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</si>
  <si>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</si>
  <si>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</si>
  <si>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</si>
  <si>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</si>
  <si>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</si>
  <si>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</si>
  <si>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</si>
  <si>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g5) Inversiones en Fideicomisos, Mandatos y Otros Análogos</t>
  </si>
  <si>
    <t xml:space="preserve">          Fideicomiso de Desastres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</si>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</sst>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4" fontId="1" fillId="3" borderId="2" xfId="1" applyNumberFormat="1" applyFont="1" applyFill="1" applyBorder="1" applyAlignment="1" applyProtection="1">
      <alignment vertical="center"/>
    </xf>
    <xf numFmtId="0" fontId="0" fillId="3" borderId="2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wrapText="1" indent="2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indent="2"/>
    </xf>
    <xf numFmtId="0" fontId="0" fillId="3" borderId="5" xfId="0" applyFill="1" applyBorder="1" applyAlignment="1">
      <alignment horizontal="left" vertical="center" indent="2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acu&#241;a/Downloads/LDF_1T_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12642863446</v>
          </cell>
          <cell r="C9">
            <v>656852938.13999999</v>
          </cell>
          <cell r="D9">
            <v>13299716384.139999</v>
          </cell>
          <cell r="E9">
            <v>3220217988.3300004</v>
          </cell>
          <cell r="F9">
            <v>3204994510.2800002</v>
          </cell>
          <cell r="G9">
            <v>10079498395.809999</v>
          </cell>
        </row>
        <row r="37">
          <cell r="B37">
            <v>13130768295</v>
          </cell>
          <cell r="C37">
            <v>601999998.20000005</v>
          </cell>
          <cell r="D37">
            <v>13732768293.200001</v>
          </cell>
          <cell r="E37">
            <v>3102797104.2299995</v>
          </cell>
          <cell r="F37">
            <v>3102797104.2299995</v>
          </cell>
          <cell r="G37">
            <v>10629971188.970001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3F91-C46F-44B4-A964-F305B006D89E}">
  <sheetPr>
    <pageSetUpPr fitToPage="1"/>
  </sheetPr>
  <dimension ref="A1:IV161"/>
  <sheetViews>
    <sheetView tabSelected="1" zoomScale="80" zoomScaleNormal="80" workbookViewId="0">
      <selection activeCell="B158" sqref="B158"/>
    </sheetView>
  </sheetViews>
  <sheetFormatPr baseColWidth="10" defaultColWidth="1" defaultRowHeight="15" zeroHeight="1" x14ac:dyDescent="0.25"/>
  <cols>
    <col min="1" max="1" width="78.42578125" customWidth="1"/>
    <col min="2" max="2" width="19.42578125" customWidth="1"/>
    <col min="3" max="3" width="18.85546875" customWidth="1"/>
    <col min="4" max="4" width="19.28515625" customWidth="1"/>
    <col min="5" max="5" width="19.140625" customWidth="1"/>
    <col min="6" max="6" width="19.28515625" customWidth="1"/>
    <col min="7" max="7" width="17.5703125" customWidth="1"/>
    <col min="8" max="255" width="11.42578125" hidden="1" customWidth="1"/>
    <col min="257" max="257" width="78.42578125" customWidth="1"/>
    <col min="258" max="258" width="19.42578125" customWidth="1"/>
    <col min="259" max="259" width="18.85546875" customWidth="1"/>
    <col min="260" max="260" width="19.28515625" customWidth="1"/>
    <col min="261" max="261" width="19.140625" customWidth="1"/>
    <col min="262" max="262" width="19.28515625" customWidth="1"/>
    <col min="263" max="263" width="17.5703125" customWidth="1"/>
    <col min="264" max="511" width="0" hidden="1" customWidth="1"/>
    <col min="513" max="513" width="78.42578125" customWidth="1"/>
    <col min="514" max="514" width="19.42578125" customWidth="1"/>
    <col min="515" max="515" width="18.85546875" customWidth="1"/>
    <col min="516" max="516" width="19.28515625" customWidth="1"/>
    <col min="517" max="517" width="19.140625" customWidth="1"/>
    <col min="518" max="518" width="19.28515625" customWidth="1"/>
    <col min="519" max="519" width="17.5703125" customWidth="1"/>
    <col min="520" max="767" width="0" hidden="1" customWidth="1"/>
    <col min="769" max="769" width="78.42578125" customWidth="1"/>
    <col min="770" max="770" width="19.42578125" customWidth="1"/>
    <col min="771" max="771" width="18.85546875" customWidth="1"/>
    <col min="772" max="772" width="19.28515625" customWidth="1"/>
    <col min="773" max="773" width="19.140625" customWidth="1"/>
    <col min="774" max="774" width="19.28515625" customWidth="1"/>
    <col min="775" max="775" width="17.5703125" customWidth="1"/>
    <col min="776" max="1023" width="0" hidden="1" customWidth="1"/>
    <col min="1025" max="1025" width="78.42578125" customWidth="1"/>
    <col min="1026" max="1026" width="19.42578125" customWidth="1"/>
    <col min="1027" max="1027" width="18.85546875" customWidth="1"/>
    <col min="1028" max="1028" width="19.28515625" customWidth="1"/>
    <col min="1029" max="1029" width="19.140625" customWidth="1"/>
    <col min="1030" max="1030" width="19.28515625" customWidth="1"/>
    <col min="1031" max="1031" width="17.5703125" customWidth="1"/>
    <col min="1032" max="1279" width="0" hidden="1" customWidth="1"/>
    <col min="1281" max="1281" width="78.42578125" customWidth="1"/>
    <col min="1282" max="1282" width="19.42578125" customWidth="1"/>
    <col min="1283" max="1283" width="18.85546875" customWidth="1"/>
    <col min="1284" max="1284" width="19.28515625" customWidth="1"/>
    <col min="1285" max="1285" width="19.140625" customWidth="1"/>
    <col min="1286" max="1286" width="19.28515625" customWidth="1"/>
    <col min="1287" max="1287" width="17.5703125" customWidth="1"/>
    <col min="1288" max="1535" width="0" hidden="1" customWidth="1"/>
    <col min="1537" max="1537" width="78.42578125" customWidth="1"/>
    <col min="1538" max="1538" width="19.42578125" customWidth="1"/>
    <col min="1539" max="1539" width="18.85546875" customWidth="1"/>
    <col min="1540" max="1540" width="19.28515625" customWidth="1"/>
    <col min="1541" max="1541" width="19.140625" customWidth="1"/>
    <col min="1542" max="1542" width="19.28515625" customWidth="1"/>
    <col min="1543" max="1543" width="17.5703125" customWidth="1"/>
    <col min="1544" max="1791" width="0" hidden="1" customWidth="1"/>
    <col min="1793" max="1793" width="78.42578125" customWidth="1"/>
    <col min="1794" max="1794" width="19.42578125" customWidth="1"/>
    <col min="1795" max="1795" width="18.85546875" customWidth="1"/>
    <col min="1796" max="1796" width="19.28515625" customWidth="1"/>
    <col min="1797" max="1797" width="19.140625" customWidth="1"/>
    <col min="1798" max="1798" width="19.28515625" customWidth="1"/>
    <col min="1799" max="1799" width="17.5703125" customWidth="1"/>
    <col min="1800" max="2047" width="0" hidden="1" customWidth="1"/>
    <col min="2049" max="2049" width="78.42578125" customWidth="1"/>
    <col min="2050" max="2050" width="19.42578125" customWidth="1"/>
    <col min="2051" max="2051" width="18.85546875" customWidth="1"/>
    <col min="2052" max="2052" width="19.28515625" customWidth="1"/>
    <col min="2053" max="2053" width="19.140625" customWidth="1"/>
    <col min="2054" max="2054" width="19.28515625" customWidth="1"/>
    <col min="2055" max="2055" width="17.5703125" customWidth="1"/>
    <col min="2056" max="2303" width="0" hidden="1" customWidth="1"/>
    <col min="2305" max="2305" width="78.42578125" customWidth="1"/>
    <col min="2306" max="2306" width="19.42578125" customWidth="1"/>
    <col min="2307" max="2307" width="18.85546875" customWidth="1"/>
    <col min="2308" max="2308" width="19.28515625" customWidth="1"/>
    <col min="2309" max="2309" width="19.140625" customWidth="1"/>
    <col min="2310" max="2310" width="19.28515625" customWidth="1"/>
    <col min="2311" max="2311" width="17.5703125" customWidth="1"/>
    <col min="2312" max="2559" width="0" hidden="1" customWidth="1"/>
    <col min="2561" max="2561" width="78.42578125" customWidth="1"/>
    <col min="2562" max="2562" width="19.42578125" customWidth="1"/>
    <col min="2563" max="2563" width="18.85546875" customWidth="1"/>
    <col min="2564" max="2564" width="19.28515625" customWidth="1"/>
    <col min="2565" max="2565" width="19.140625" customWidth="1"/>
    <col min="2566" max="2566" width="19.28515625" customWidth="1"/>
    <col min="2567" max="2567" width="17.5703125" customWidth="1"/>
    <col min="2568" max="2815" width="0" hidden="1" customWidth="1"/>
    <col min="2817" max="2817" width="78.42578125" customWidth="1"/>
    <col min="2818" max="2818" width="19.42578125" customWidth="1"/>
    <col min="2819" max="2819" width="18.85546875" customWidth="1"/>
    <col min="2820" max="2820" width="19.28515625" customWidth="1"/>
    <col min="2821" max="2821" width="19.140625" customWidth="1"/>
    <col min="2822" max="2822" width="19.28515625" customWidth="1"/>
    <col min="2823" max="2823" width="17.5703125" customWidth="1"/>
    <col min="2824" max="3071" width="0" hidden="1" customWidth="1"/>
    <col min="3073" max="3073" width="78.42578125" customWidth="1"/>
    <col min="3074" max="3074" width="19.42578125" customWidth="1"/>
    <col min="3075" max="3075" width="18.85546875" customWidth="1"/>
    <col min="3076" max="3076" width="19.28515625" customWidth="1"/>
    <col min="3077" max="3077" width="19.140625" customWidth="1"/>
    <col min="3078" max="3078" width="19.28515625" customWidth="1"/>
    <col min="3079" max="3079" width="17.5703125" customWidth="1"/>
    <col min="3080" max="3327" width="0" hidden="1" customWidth="1"/>
    <col min="3329" max="3329" width="78.42578125" customWidth="1"/>
    <col min="3330" max="3330" width="19.42578125" customWidth="1"/>
    <col min="3331" max="3331" width="18.85546875" customWidth="1"/>
    <col min="3332" max="3332" width="19.28515625" customWidth="1"/>
    <col min="3333" max="3333" width="19.140625" customWidth="1"/>
    <col min="3334" max="3334" width="19.28515625" customWidth="1"/>
    <col min="3335" max="3335" width="17.5703125" customWidth="1"/>
    <col min="3336" max="3583" width="0" hidden="1" customWidth="1"/>
    <col min="3585" max="3585" width="78.42578125" customWidth="1"/>
    <col min="3586" max="3586" width="19.42578125" customWidth="1"/>
    <col min="3587" max="3587" width="18.85546875" customWidth="1"/>
    <col min="3588" max="3588" width="19.28515625" customWidth="1"/>
    <col min="3589" max="3589" width="19.140625" customWidth="1"/>
    <col min="3590" max="3590" width="19.28515625" customWidth="1"/>
    <col min="3591" max="3591" width="17.5703125" customWidth="1"/>
    <col min="3592" max="3839" width="0" hidden="1" customWidth="1"/>
    <col min="3841" max="3841" width="78.42578125" customWidth="1"/>
    <col min="3842" max="3842" width="19.42578125" customWidth="1"/>
    <col min="3843" max="3843" width="18.85546875" customWidth="1"/>
    <col min="3844" max="3844" width="19.28515625" customWidth="1"/>
    <col min="3845" max="3845" width="19.140625" customWidth="1"/>
    <col min="3846" max="3846" width="19.28515625" customWidth="1"/>
    <col min="3847" max="3847" width="17.5703125" customWidth="1"/>
    <col min="3848" max="4095" width="0" hidden="1" customWidth="1"/>
    <col min="4097" max="4097" width="78.42578125" customWidth="1"/>
    <col min="4098" max="4098" width="19.42578125" customWidth="1"/>
    <col min="4099" max="4099" width="18.85546875" customWidth="1"/>
    <col min="4100" max="4100" width="19.28515625" customWidth="1"/>
    <col min="4101" max="4101" width="19.140625" customWidth="1"/>
    <col min="4102" max="4102" width="19.28515625" customWidth="1"/>
    <col min="4103" max="4103" width="17.5703125" customWidth="1"/>
    <col min="4104" max="4351" width="0" hidden="1" customWidth="1"/>
    <col min="4353" max="4353" width="78.42578125" customWidth="1"/>
    <col min="4354" max="4354" width="19.42578125" customWidth="1"/>
    <col min="4355" max="4355" width="18.85546875" customWidth="1"/>
    <col min="4356" max="4356" width="19.28515625" customWidth="1"/>
    <col min="4357" max="4357" width="19.140625" customWidth="1"/>
    <col min="4358" max="4358" width="19.28515625" customWidth="1"/>
    <col min="4359" max="4359" width="17.5703125" customWidth="1"/>
    <col min="4360" max="4607" width="0" hidden="1" customWidth="1"/>
    <col min="4609" max="4609" width="78.42578125" customWidth="1"/>
    <col min="4610" max="4610" width="19.42578125" customWidth="1"/>
    <col min="4611" max="4611" width="18.85546875" customWidth="1"/>
    <col min="4612" max="4612" width="19.28515625" customWidth="1"/>
    <col min="4613" max="4613" width="19.140625" customWidth="1"/>
    <col min="4614" max="4614" width="19.28515625" customWidth="1"/>
    <col min="4615" max="4615" width="17.5703125" customWidth="1"/>
    <col min="4616" max="4863" width="0" hidden="1" customWidth="1"/>
    <col min="4865" max="4865" width="78.42578125" customWidth="1"/>
    <col min="4866" max="4866" width="19.42578125" customWidth="1"/>
    <col min="4867" max="4867" width="18.85546875" customWidth="1"/>
    <col min="4868" max="4868" width="19.28515625" customWidth="1"/>
    <col min="4869" max="4869" width="19.140625" customWidth="1"/>
    <col min="4870" max="4870" width="19.28515625" customWidth="1"/>
    <col min="4871" max="4871" width="17.5703125" customWidth="1"/>
    <col min="4872" max="5119" width="0" hidden="1" customWidth="1"/>
    <col min="5121" max="5121" width="78.42578125" customWidth="1"/>
    <col min="5122" max="5122" width="19.42578125" customWidth="1"/>
    <col min="5123" max="5123" width="18.85546875" customWidth="1"/>
    <col min="5124" max="5124" width="19.28515625" customWidth="1"/>
    <col min="5125" max="5125" width="19.140625" customWidth="1"/>
    <col min="5126" max="5126" width="19.28515625" customWidth="1"/>
    <col min="5127" max="5127" width="17.5703125" customWidth="1"/>
    <col min="5128" max="5375" width="0" hidden="1" customWidth="1"/>
    <col min="5377" max="5377" width="78.42578125" customWidth="1"/>
    <col min="5378" max="5378" width="19.42578125" customWidth="1"/>
    <col min="5379" max="5379" width="18.85546875" customWidth="1"/>
    <col min="5380" max="5380" width="19.28515625" customWidth="1"/>
    <col min="5381" max="5381" width="19.140625" customWidth="1"/>
    <col min="5382" max="5382" width="19.28515625" customWidth="1"/>
    <col min="5383" max="5383" width="17.5703125" customWidth="1"/>
    <col min="5384" max="5631" width="0" hidden="1" customWidth="1"/>
    <col min="5633" max="5633" width="78.42578125" customWidth="1"/>
    <col min="5634" max="5634" width="19.42578125" customWidth="1"/>
    <col min="5635" max="5635" width="18.85546875" customWidth="1"/>
    <col min="5636" max="5636" width="19.28515625" customWidth="1"/>
    <col min="5637" max="5637" width="19.140625" customWidth="1"/>
    <col min="5638" max="5638" width="19.28515625" customWidth="1"/>
    <col min="5639" max="5639" width="17.5703125" customWidth="1"/>
    <col min="5640" max="5887" width="0" hidden="1" customWidth="1"/>
    <col min="5889" max="5889" width="78.42578125" customWidth="1"/>
    <col min="5890" max="5890" width="19.42578125" customWidth="1"/>
    <col min="5891" max="5891" width="18.85546875" customWidth="1"/>
    <col min="5892" max="5892" width="19.28515625" customWidth="1"/>
    <col min="5893" max="5893" width="19.140625" customWidth="1"/>
    <col min="5894" max="5894" width="19.28515625" customWidth="1"/>
    <col min="5895" max="5895" width="17.5703125" customWidth="1"/>
    <col min="5896" max="6143" width="0" hidden="1" customWidth="1"/>
    <col min="6145" max="6145" width="78.42578125" customWidth="1"/>
    <col min="6146" max="6146" width="19.42578125" customWidth="1"/>
    <col min="6147" max="6147" width="18.85546875" customWidth="1"/>
    <col min="6148" max="6148" width="19.28515625" customWidth="1"/>
    <col min="6149" max="6149" width="19.140625" customWidth="1"/>
    <col min="6150" max="6150" width="19.28515625" customWidth="1"/>
    <col min="6151" max="6151" width="17.5703125" customWidth="1"/>
    <col min="6152" max="6399" width="0" hidden="1" customWidth="1"/>
    <col min="6401" max="6401" width="78.42578125" customWidth="1"/>
    <col min="6402" max="6402" width="19.42578125" customWidth="1"/>
    <col min="6403" max="6403" width="18.85546875" customWidth="1"/>
    <col min="6404" max="6404" width="19.28515625" customWidth="1"/>
    <col min="6405" max="6405" width="19.140625" customWidth="1"/>
    <col min="6406" max="6406" width="19.28515625" customWidth="1"/>
    <col min="6407" max="6407" width="17.5703125" customWidth="1"/>
    <col min="6408" max="6655" width="0" hidden="1" customWidth="1"/>
    <col min="6657" max="6657" width="78.42578125" customWidth="1"/>
    <col min="6658" max="6658" width="19.42578125" customWidth="1"/>
    <col min="6659" max="6659" width="18.85546875" customWidth="1"/>
    <col min="6660" max="6660" width="19.28515625" customWidth="1"/>
    <col min="6661" max="6661" width="19.140625" customWidth="1"/>
    <col min="6662" max="6662" width="19.28515625" customWidth="1"/>
    <col min="6663" max="6663" width="17.5703125" customWidth="1"/>
    <col min="6664" max="6911" width="0" hidden="1" customWidth="1"/>
    <col min="6913" max="6913" width="78.42578125" customWidth="1"/>
    <col min="6914" max="6914" width="19.42578125" customWidth="1"/>
    <col min="6915" max="6915" width="18.85546875" customWidth="1"/>
    <col min="6916" max="6916" width="19.28515625" customWidth="1"/>
    <col min="6917" max="6917" width="19.140625" customWidth="1"/>
    <col min="6918" max="6918" width="19.28515625" customWidth="1"/>
    <col min="6919" max="6919" width="17.5703125" customWidth="1"/>
    <col min="6920" max="7167" width="0" hidden="1" customWidth="1"/>
    <col min="7169" max="7169" width="78.42578125" customWidth="1"/>
    <col min="7170" max="7170" width="19.42578125" customWidth="1"/>
    <col min="7171" max="7171" width="18.85546875" customWidth="1"/>
    <col min="7172" max="7172" width="19.28515625" customWidth="1"/>
    <col min="7173" max="7173" width="19.140625" customWidth="1"/>
    <col min="7174" max="7174" width="19.28515625" customWidth="1"/>
    <col min="7175" max="7175" width="17.5703125" customWidth="1"/>
    <col min="7176" max="7423" width="0" hidden="1" customWidth="1"/>
    <col min="7425" max="7425" width="78.42578125" customWidth="1"/>
    <col min="7426" max="7426" width="19.42578125" customWidth="1"/>
    <col min="7427" max="7427" width="18.85546875" customWidth="1"/>
    <col min="7428" max="7428" width="19.28515625" customWidth="1"/>
    <col min="7429" max="7429" width="19.140625" customWidth="1"/>
    <col min="7430" max="7430" width="19.28515625" customWidth="1"/>
    <col min="7431" max="7431" width="17.5703125" customWidth="1"/>
    <col min="7432" max="7679" width="0" hidden="1" customWidth="1"/>
    <col min="7681" max="7681" width="78.42578125" customWidth="1"/>
    <col min="7682" max="7682" width="19.42578125" customWidth="1"/>
    <col min="7683" max="7683" width="18.85546875" customWidth="1"/>
    <col min="7684" max="7684" width="19.28515625" customWidth="1"/>
    <col min="7685" max="7685" width="19.140625" customWidth="1"/>
    <col min="7686" max="7686" width="19.28515625" customWidth="1"/>
    <col min="7687" max="7687" width="17.5703125" customWidth="1"/>
    <col min="7688" max="7935" width="0" hidden="1" customWidth="1"/>
    <col min="7937" max="7937" width="78.42578125" customWidth="1"/>
    <col min="7938" max="7938" width="19.42578125" customWidth="1"/>
    <col min="7939" max="7939" width="18.85546875" customWidth="1"/>
    <col min="7940" max="7940" width="19.28515625" customWidth="1"/>
    <col min="7941" max="7941" width="19.140625" customWidth="1"/>
    <col min="7942" max="7942" width="19.28515625" customWidth="1"/>
    <col min="7943" max="7943" width="17.5703125" customWidth="1"/>
    <col min="7944" max="8191" width="0" hidden="1" customWidth="1"/>
    <col min="8193" max="8193" width="78.42578125" customWidth="1"/>
    <col min="8194" max="8194" width="19.42578125" customWidth="1"/>
    <col min="8195" max="8195" width="18.85546875" customWidth="1"/>
    <col min="8196" max="8196" width="19.28515625" customWidth="1"/>
    <col min="8197" max="8197" width="19.140625" customWidth="1"/>
    <col min="8198" max="8198" width="19.28515625" customWidth="1"/>
    <col min="8199" max="8199" width="17.5703125" customWidth="1"/>
    <col min="8200" max="8447" width="0" hidden="1" customWidth="1"/>
    <col min="8449" max="8449" width="78.42578125" customWidth="1"/>
    <col min="8450" max="8450" width="19.42578125" customWidth="1"/>
    <col min="8451" max="8451" width="18.85546875" customWidth="1"/>
    <col min="8452" max="8452" width="19.28515625" customWidth="1"/>
    <col min="8453" max="8453" width="19.140625" customWidth="1"/>
    <col min="8454" max="8454" width="19.28515625" customWidth="1"/>
    <col min="8455" max="8455" width="17.5703125" customWidth="1"/>
    <col min="8456" max="8703" width="0" hidden="1" customWidth="1"/>
    <col min="8705" max="8705" width="78.42578125" customWidth="1"/>
    <col min="8706" max="8706" width="19.42578125" customWidth="1"/>
    <col min="8707" max="8707" width="18.85546875" customWidth="1"/>
    <col min="8708" max="8708" width="19.28515625" customWidth="1"/>
    <col min="8709" max="8709" width="19.140625" customWidth="1"/>
    <col min="8710" max="8710" width="19.28515625" customWidth="1"/>
    <col min="8711" max="8711" width="17.5703125" customWidth="1"/>
    <col min="8712" max="8959" width="0" hidden="1" customWidth="1"/>
    <col min="8961" max="8961" width="78.42578125" customWidth="1"/>
    <col min="8962" max="8962" width="19.42578125" customWidth="1"/>
    <col min="8963" max="8963" width="18.85546875" customWidth="1"/>
    <col min="8964" max="8964" width="19.28515625" customWidth="1"/>
    <col min="8965" max="8965" width="19.140625" customWidth="1"/>
    <col min="8966" max="8966" width="19.28515625" customWidth="1"/>
    <col min="8967" max="8967" width="17.5703125" customWidth="1"/>
    <col min="8968" max="9215" width="0" hidden="1" customWidth="1"/>
    <col min="9217" max="9217" width="78.42578125" customWidth="1"/>
    <col min="9218" max="9218" width="19.42578125" customWidth="1"/>
    <col min="9219" max="9219" width="18.85546875" customWidth="1"/>
    <col min="9220" max="9220" width="19.28515625" customWidth="1"/>
    <col min="9221" max="9221" width="19.140625" customWidth="1"/>
    <col min="9222" max="9222" width="19.28515625" customWidth="1"/>
    <col min="9223" max="9223" width="17.5703125" customWidth="1"/>
    <col min="9224" max="9471" width="0" hidden="1" customWidth="1"/>
    <col min="9473" max="9473" width="78.42578125" customWidth="1"/>
    <col min="9474" max="9474" width="19.42578125" customWidth="1"/>
    <col min="9475" max="9475" width="18.85546875" customWidth="1"/>
    <col min="9476" max="9476" width="19.28515625" customWidth="1"/>
    <col min="9477" max="9477" width="19.140625" customWidth="1"/>
    <col min="9478" max="9478" width="19.28515625" customWidth="1"/>
    <col min="9479" max="9479" width="17.5703125" customWidth="1"/>
    <col min="9480" max="9727" width="0" hidden="1" customWidth="1"/>
    <col min="9729" max="9729" width="78.42578125" customWidth="1"/>
    <col min="9730" max="9730" width="19.42578125" customWidth="1"/>
    <col min="9731" max="9731" width="18.85546875" customWidth="1"/>
    <col min="9732" max="9732" width="19.28515625" customWidth="1"/>
    <col min="9733" max="9733" width="19.140625" customWidth="1"/>
    <col min="9734" max="9734" width="19.28515625" customWidth="1"/>
    <col min="9735" max="9735" width="17.5703125" customWidth="1"/>
    <col min="9736" max="9983" width="0" hidden="1" customWidth="1"/>
    <col min="9985" max="9985" width="78.42578125" customWidth="1"/>
    <col min="9986" max="9986" width="19.42578125" customWidth="1"/>
    <col min="9987" max="9987" width="18.85546875" customWidth="1"/>
    <col min="9988" max="9988" width="19.28515625" customWidth="1"/>
    <col min="9989" max="9989" width="19.140625" customWidth="1"/>
    <col min="9990" max="9990" width="19.28515625" customWidth="1"/>
    <col min="9991" max="9991" width="17.5703125" customWidth="1"/>
    <col min="9992" max="10239" width="0" hidden="1" customWidth="1"/>
    <col min="10241" max="10241" width="78.42578125" customWidth="1"/>
    <col min="10242" max="10242" width="19.42578125" customWidth="1"/>
    <col min="10243" max="10243" width="18.85546875" customWidth="1"/>
    <col min="10244" max="10244" width="19.28515625" customWidth="1"/>
    <col min="10245" max="10245" width="19.140625" customWidth="1"/>
    <col min="10246" max="10246" width="19.28515625" customWidth="1"/>
    <col min="10247" max="10247" width="17.5703125" customWidth="1"/>
    <col min="10248" max="10495" width="0" hidden="1" customWidth="1"/>
    <col min="10497" max="10497" width="78.42578125" customWidth="1"/>
    <col min="10498" max="10498" width="19.42578125" customWidth="1"/>
    <col min="10499" max="10499" width="18.85546875" customWidth="1"/>
    <col min="10500" max="10500" width="19.28515625" customWidth="1"/>
    <col min="10501" max="10501" width="19.140625" customWidth="1"/>
    <col min="10502" max="10502" width="19.28515625" customWidth="1"/>
    <col min="10503" max="10503" width="17.5703125" customWidth="1"/>
    <col min="10504" max="10751" width="0" hidden="1" customWidth="1"/>
    <col min="10753" max="10753" width="78.42578125" customWidth="1"/>
    <col min="10754" max="10754" width="19.42578125" customWidth="1"/>
    <col min="10755" max="10755" width="18.85546875" customWidth="1"/>
    <col min="10756" max="10756" width="19.28515625" customWidth="1"/>
    <col min="10757" max="10757" width="19.140625" customWidth="1"/>
    <col min="10758" max="10758" width="19.28515625" customWidth="1"/>
    <col min="10759" max="10759" width="17.5703125" customWidth="1"/>
    <col min="10760" max="11007" width="0" hidden="1" customWidth="1"/>
    <col min="11009" max="11009" width="78.42578125" customWidth="1"/>
    <col min="11010" max="11010" width="19.42578125" customWidth="1"/>
    <col min="11011" max="11011" width="18.85546875" customWidth="1"/>
    <col min="11012" max="11012" width="19.28515625" customWidth="1"/>
    <col min="11013" max="11013" width="19.140625" customWidth="1"/>
    <col min="11014" max="11014" width="19.28515625" customWidth="1"/>
    <col min="11015" max="11015" width="17.5703125" customWidth="1"/>
    <col min="11016" max="11263" width="0" hidden="1" customWidth="1"/>
    <col min="11265" max="11265" width="78.42578125" customWidth="1"/>
    <col min="11266" max="11266" width="19.42578125" customWidth="1"/>
    <col min="11267" max="11267" width="18.85546875" customWidth="1"/>
    <col min="11268" max="11268" width="19.28515625" customWidth="1"/>
    <col min="11269" max="11269" width="19.140625" customWidth="1"/>
    <col min="11270" max="11270" width="19.28515625" customWidth="1"/>
    <col min="11271" max="11271" width="17.5703125" customWidth="1"/>
    <col min="11272" max="11519" width="0" hidden="1" customWidth="1"/>
    <col min="11521" max="11521" width="78.42578125" customWidth="1"/>
    <col min="11522" max="11522" width="19.42578125" customWidth="1"/>
    <col min="11523" max="11523" width="18.85546875" customWidth="1"/>
    <col min="11524" max="11524" width="19.28515625" customWidth="1"/>
    <col min="11525" max="11525" width="19.140625" customWidth="1"/>
    <col min="11526" max="11526" width="19.28515625" customWidth="1"/>
    <col min="11527" max="11527" width="17.5703125" customWidth="1"/>
    <col min="11528" max="11775" width="0" hidden="1" customWidth="1"/>
    <col min="11777" max="11777" width="78.42578125" customWidth="1"/>
    <col min="11778" max="11778" width="19.42578125" customWidth="1"/>
    <col min="11779" max="11779" width="18.85546875" customWidth="1"/>
    <col min="11780" max="11780" width="19.28515625" customWidth="1"/>
    <col min="11781" max="11781" width="19.140625" customWidth="1"/>
    <col min="11782" max="11782" width="19.28515625" customWidth="1"/>
    <col min="11783" max="11783" width="17.5703125" customWidth="1"/>
    <col min="11784" max="12031" width="0" hidden="1" customWidth="1"/>
    <col min="12033" max="12033" width="78.42578125" customWidth="1"/>
    <col min="12034" max="12034" width="19.42578125" customWidth="1"/>
    <col min="12035" max="12035" width="18.85546875" customWidth="1"/>
    <col min="12036" max="12036" width="19.28515625" customWidth="1"/>
    <col min="12037" max="12037" width="19.140625" customWidth="1"/>
    <col min="12038" max="12038" width="19.28515625" customWidth="1"/>
    <col min="12039" max="12039" width="17.5703125" customWidth="1"/>
    <col min="12040" max="12287" width="0" hidden="1" customWidth="1"/>
    <col min="12289" max="12289" width="78.42578125" customWidth="1"/>
    <col min="12290" max="12290" width="19.42578125" customWidth="1"/>
    <col min="12291" max="12291" width="18.85546875" customWidth="1"/>
    <col min="12292" max="12292" width="19.28515625" customWidth="1"/>
    <col min="12293" max="12293" width="19.140625" customWidth="1"/>
    <col min="12294" max="12294" width="19.28515625" customWidth="1"/>
    <col min="12295" max="12295" width="17.5703125" customWidth="1"/>
    <col min="12296" max="12543" width="0" hidden="1" customWidth="1"/>
    <col min="12545" max="12545" width="78.42578125" customWidth="1"/>
    <col min="12546" max="12546" width="19.42578125" customWidth="1"/>
    <col min="12547" max="12547" width="18.85546875" customWidth="1"/>
    <col min="12548" max="12548" width="19.28515625" customWidth="1"/>
    <col min="12549" max="12549" width="19.140625" customWidth="1"/>
    <col min="12550" max="12550" width="19.28515625" customWidth="1"/>
    <col min="12551" max="12551" width="17.5703125" customWidth="1"/>
    <col min="12552" max="12799" width="0" hidden="1" customWidth="1"/>
    <col min="12801" max="12801" width="78.42578125" customWidth="1"/>
    <col min="12802" max="12802" width="19.42578125" customWidth="1"/>
    <col min="12803" max="12803" width="18.85546875" customWidth="1"/>
    <col min="12804" max="12804" width="19.28515625" customWidth="1"/>
    <col min="12805" max="12805" width="19.140625" customWidth="1"/>
    <col min="12806" max="12806" width="19.28515625" customWidth="1"/>
    <col min="12807" max="12807" width="17.5703125" customWidth="1"/>
    <col min="12808" max="13055" width="0" hidden="1" customWidth="1"/>
    <col min="13057" max="13057" width="78.42578125" customWidth="1"/>
    <col min="13058" max="13058" width="19.42578125" customWidth="1"/>
    <col min="13059" max="13059" width="18.85546875" customWidth="1"/>
    <col min="13060" max="13060" width="19.28515625" customWidth="1"/>
    <col min="13061" max="13061" width="19.140625" customWidth="1"/>
    <col min="13062" max="13062" width="19.28515625" customWidth="1"/>
    <col min="13063" max="13063" width="17.5703125" customWidth="1"/>
    <col min="13064" max="13311" width="0" hidden="1" customWidth="1"/>
    <col min="13313" max="13313" width="78.42578125" customWidth="1"/>
    <col min="13314" max="13314" width="19.42578125" customWidth="1"/>
    <col min="13315" max="13315" width="18.85546875" customWidth="1"/>
    <col min="13316" max="13316" width="19.28515625" customWidth="1"/>
    <col min="13317" max="13317" width="19.140625" customWidth="1"/>
    <col min="13318" max="13318" width="19.28515625" customWidth="1"/>
    <col min="13319" max="13319" width="17.5703125" customWidth="1"/>
    <col min="13320" max="13567" width="0" hidden="1" customWidth="1"/>
    <col min="13569" max="13569" width="78.42578125" customWidth="1"/>
    <col min="13570" max="13570" width="19.42578125" customWidth="1"/>
    <col min="13571" max="13571" width="18.85546875" customWidth="1"/>
    <col min="13572" max="13572" width="19.28515625" customWidth="1"/>
    <col min="13573" max="13573" width="19.140625" customWidth="1"/>
    <col min="13574" max="13574" width="19.28515625" customWidth="1"/>
    <col min="13575" max="13575" width="17.5703125" customWidth="1"/>
    <col min="13576" max="13823" width="0" hidden="1" customWidth="1"/>
    <col min="13825" max="13825" width="78.42578125" customWidth="1"/>
    <col min="13826" max="13826" width="19.42578125" customWidth="1"/>
    <col min="13827" max="13827" width="18.85546875" customWidth="1"/>
    <col min="13828" max="13828" width="19.28515625" customWidth="1"/>
    <col min="13829" max="13829" width="19.140625" customWidth="1"/>
    <col min="13830" max="13830" width="19.28515625" customWidth="1"/>
    <col min="13831" max="13831" width="17.5703125" customWidth="1"/>
    <col min="13832" max="14079" width="0" hidden="1" customWidth="1"/>
    <col min="14081" max="14081" width="78.42578125" customWidth="1"/>
    <col min="14082" max="14082" width="19.42578125" customWidth="1"/>
    <col min="14083" max="14083" width="18.85546875" customWidth="1"/>
    <col min="14084" max="14084" width="19.28515625" customWidth="1"/>
    <col min="14085" max="14085" width="19.140625" customWidth="1"/>
    <col min="14086" max="14086" width="19.28515625" customWidth="1"/>
    <col min="14087" max="14087" width="17.5703125" customWidth="1"/>
    <col min="14088" max="14335" width="0" hidden="1" customWidth="1"/>
    <col min="14337" max="14337" width="78.42578125" customWidth="1"/>
    <col min="14338" max="14338" width="19.42578125" customWidth="1"/>
    <col min="14339" max="14339" width="18.85546875" customWidth="1"/>
    <col min="14340" max="14340" width="19.28515625" customWidth="1"/>
    <col min="14341" max="14341" width="19.140625" customWidth="1"/>
    <col min="14342" max="14342" width="19.28515625" customWidth="1"/>
    <col min="14343" max="14343" width="17.5703125" customWidth="1"/>
    <col min="14344" max="14591" width="0" hidden="1" customWidth="1"/>
    <col min="14593" max="14593" width="78.42578125" customWidth="1"/>
    <col min="14594" max="14594" width="19.42578125" customWidth="1"/>
    <col min="14595" max="14595" width="18.85546875" customWidth="1"/>
    <col min="14596" max="14596" width="19.28515625" customWidth="1"/>
    <col min="14597" max="14597" width="19.140625" customWidth="1"/>
    <col min="14598" max="14598" width="19.28515625" customWidth="1"/>
    <col min="14599" max="14599" width="17.5703125" customWidth="1"/>
    <col min="14600" max="14847" width="0" hidden="1" customWidth="1"/>
    <col min="14849" max="14849" width="78.42578125" customWidth="1"/>
    <col min="14850" max="14850" width="19.42578125" customWidth="1"/>
    <col min="14851" max="14851" width="18.85546875" customWidth="1"/>
    <col min="14852" max="14852" width="19.28515625" customWidth="1"/>
    <col min="14853" max="14853" width="19.140625" customWidth="1"/>
    <col min="14854" max="14854" width="19.28515625" customWidth="1"/>
    <col min="14855" max="14855" width="17.5703125" customWidth="1"/>
    <col min="14856" max="15103" width="0" hidden="1" customWidth="1"/>
    <col min="15105" max="15105" width="78.42578125" customWidth="1"/>
    <col min="15106" max="15106" width="19.42578125" customWidth="1"/>
    <col min="15107" max="15107" width="18.85546875" customWidth="1"/>
    <col min="15108" max="15108" width="19.28515625" customWidth="1"/>
    <col min="15109" max="15109" width="19.140625" customWidth="1"/>
    <col min="15110" max="15110" width="19.28515625" customWidth="1"/>
    <col min="15111" max="15111" width="17.5703125" customWidth="1"/>
    <col min="15112" max="15359" width="0" hidden="1" customWidth="1"/>
    <col min="15361" max="15361" width="78.42578125" customWidth="1"/>
    <col min="15362" max="15362" width="19.42578125" customWidth="1"/>
    <col min="15363" max="15363" width="18.85546875" customWidth="1"/>
    <col min="15364" max="15364" width="19.28515625" customWidth="1"/>
    <col min="15365" max="15365" width="19.140625" customWidth="1"/>
    <col min="15366" max="15366" width="19.28515625" customWidth="1"/>
    <col min="15367" max="15367" width="17.5703125" customWidth="1"/>
    <col min="15368" max="15615" width="0" hidden="1" customWidth="1"/>
    <col min="15617" max="15617" width="78.42578125" customWidth="1"/>
    <col min="15618" max="15618" width="19.42578125" customWidth="1"/>
    <col min="15619" max="15619" width="18.85546875" customWidth="1"/>
    <col min="15620" max="15620" width="19.28515625" customWidth="1"/>
    <col min="15621" max="15621" width="19.140625" customWidth="1"/>
    <col min="15622" max="15622" width="19.28515625" customWidth="1"/>
    <col min="15623" max="15623" width="17.5703125" customWidth="1"/>
    <col min="15624" max="15871" width="0" hidden="1" customWidth="1"/>
    <col min="15873" max="15873" width="78.42578125" customWidth="1"/>
    <col min="15874" max="15874" width="19.42578125" customWidth="1"/>
    <col min="15875" max="15875" width="18.85546875" customWidth="1"/>
    <col min="15876" max="15876" width="19.28515625" customWidth="1"/>
    <col min="15877" max="15877" width="19.140625" customWidth="1"/>
    <col min="15878" max="15878" width="19.28515625" customWidth="1"/>
    <col min="15879" max="15879" width="17.5703125" customWidth="1"/>
    <col min="15880" max="16127" width="0" hidden="1" customWidth="1"/>
    <col min="16129" max="16129" width="78.42578125" customWidth="1"/>
    <col min="16130" max="16130" width="19.42578125" customWidth="1"/>
    <col min="16131" max="16131" width="18.85546875" customWidth="1"/>
    <col min="16132" max="16132" width="19.28515625" customWidth="1"/>
    <col min="16133" max="16133" width="19.140625" customWidth="1"/>
    <col min="16134" max="16134" width="19.2851562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SUM(B10,B18,B28,B38,B48,B58,B62,B70,B74)</f>
        <v>12642863446</v>
      </c>
      <c r="C9" s="13">
        <f t="shared" si="0"/>
        <v>656852938.13999999</v>
      </c>
      <c r="D9" s="13">
        <f t="shared" si="0"/>
        <v>13299716384.140001</v>
      </c>
      <c r="E9" s="13">
        <f t="shared" si="0"/>
        <v>3220217988.3300004</v>
      </c>
      <c r="F9" s="13">
        <f t="shared" si="0"/>
        <v>3204994510.2800002</v>
      </c>
      <c r="G9" s="13">
        <f t="shared" si="0"/>
        <v>10079498395.809998</v>
      </c>
    </row>
    <row r="10" spans="1:7" x14ac:dyDescent="0.25">
      <c r="A10" s="14" t="s">
        <v>15</v>
      </c>
      <c r="B10" s="15">
        <f t="shared" ref="B10:G10" si="1">SUM(B11:B17)</f>
        <v>2446886211</v>
      </c>
      <c r="C10" s="16">
        <f>SUM(C11:C17)</f>
        <v>3003418.4100000006</v>
      </c>
      <c r="D10" s="15">
        <f t="shared" si="1"/>
        <v>2449889629.4099998</v>
      </c>
      <c r="E10" s="15">
        <f t="shared" si="1"/>
        <v>503012837.56</v>
      </c>
      <c r="F10" s="16">
        <f t="shared" si="1"/>
        <v>503012837.56</v>
      </c>
      <c r="G10" s="15">
        <f t="shared" si="1"/>
        <v>1946876791.8500001</v>
      </c>
    </row>
    <row r="11" spans="1:7" ht="15" customHeight="1" x14ac:dyDescent="0.25">
      <c r="A11" s="17" t="s">
        <v>16</v>
      </c>
      <c r="B11" s="15">
        <v>1142474672</v>
      </c>
      <c r="C11" s="15">
        <v>-11735564.77</v>
      </c>
      <c r="D11" s="15">
        <v>1130739107.23</v>
      </c>
      <c r="E11" s="15">
        <v>295332512.64999998</v>
      </c>
      <c r="F11" s="15">
        <v>295332512.64999998</v>
      </c>
      <c r="G11" s="15">
        <f t="shared" ref="G11:G17" si="2">D11-E11</f>
        <v>835406594.58000004</v>
      </c>
    </row>
    <row r="12" spans="1:7" ht="15" customHeight="1" x14ac:dyDescent="0.25">
      <c r="A12" s="17" t="s">
        <v>17</v>
      </c>
      <c r="B12" s="15">
        <v>143025290</v>
      </c>
      <c r="C12" s="15">
        <v>5527654.7699999996</v>
      </c>
      <c r="D12" s="15">
        <v>148552944.77000001</v>
      </c>
      <c r="E12" s="15">
        <v>7664662.8899999997</v>
      </c>
      <c r="F12" s="15">
        <v>7664662.8899999997</v>
      </c>
      <c r="G12" s="15">
        <f>D12-E12</f>
        <v>140888281.88000003</v>
      </c>
    </row>
    <row r="13" spans="1:7" ht="15" customHeight="1" x14ac:dyDescent="0.25">
      <c r="A13" s="17" t="s">
        <v>18</v>
      </c>
      <c r="B13" s="15">
        <v>603351456</v>
      </c>
      <c r="C13" s="15">
        <v>3142586.74</v>
      </c>
      <c r="D13" s="15">
        <v>606494042.74000001</v>
      </c>
      <c r="E13" s="15">
        <v>66402653.920000002</v>
      </c>
      <c r="F13" s="15">
        <v>66402653.920000002</v>
      </c>
      <c r="G13" s="15">
        <f t="shared" si="2"/>
        <v>540091388.82000005</v>
      </c>
    </row>
    <row r="14" spans="1:7" ht="15" customHeight="1" x14ac:dyDescent="0.25">
      <c r="A14" s="17" t="s">
        <v>19</v>
      </c>
      <c r="B14" s="15">
        <v>551893236</v>
      </c>
      <c r="C14" s="15">
        <v>-333538.96000000002</v>
      </c>
      <c r="D14" s="15">
        <v>551559697.03999996</v>
      </c>
      <c r="E14" s="15">
        <v>126512112.62</v>
      </c>
      <c r="F14" s="15">
        <v>126512112.62</v>
      </c>
      <c r="G14" s="15">
        <f t="shared" si="2"/>
        <v>425047584.41999996</v>
      </c>
    </row>
    <row r="15" spans="1:7" x14ac:dyDescent="0.25">
      <c r="A15" s="17" t="s">
        <v>20</v>
      </c>
      <c r="B15" s="15">
        <v>0</v>
      </c>
      <c r="C15" s="15">
        <v>8143469.0700000003</v>
      </c>
      <c r="D15" s="15">
        <v>8143469.0700000003</v>
      </c>
      <c r="E15" s="15">
        <v>7100895.4800000004</v>
      </c>
      <c r="F15" s="15">
        <v>7100895.4800000004</v>
      </c>
      <c r="G15" s="15">
        <f t="shared" si="2"/>
        <v>1042573.5899999999</v>
      </c>
    </row>
    <row r="16" spans="1:7" x14ac:dyDescent="0.25">
      <c r="A16" s="17" t="s">
        <v>21</v>
      </c>
      <c r="B16" s="15">
        <v>6141557</v>
      </c>
      <c r="C16" s="15">
        <v>-1741188.44</v>
      </c>
      <c r="D16" s="15">
        <v>4400368.5599999996</v>
      </c>
      <c r="E16" s="15">
        <v>0</v>
      </c>
      <c r="F16" s="15">
        <v>0</v>
      </c>
      <c r="G16" s="15">
        <f t="shared" si="2"/>
        <v>4400368.5599999996</v>
      </c>
    </row>
    <row r="17" spans="1:7" x14ac:dyDescent="0.25">
      <c r="A17" s="17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367380250</v>
      </c>
      <c r="C18" s="15">
        <f t="shared" si="3"/>
        <v>8352233.6900000013</v>
      </c>
      <c r="D18" s="15">
        <f t="shared" si="3"/>
        <v>375732483.69000006</v>
      </c>
      <c r="E18" s="15">
        <f t="shared" si="3"/>
        <v>39887576.580000006</v>
      </c>
      <c r="F18" s="15">
        <f t="shared" si="3"/>
        <v>39887576.580000006</v>
      </c>
      <c r="G18" s="15">
        <f t="shared" si="3"/>
        <v>335844907.11000001</v>
      </c>
    </row>
    <row r="19" spans="1:7" x14ac:dyDescent="0.25">
      <c r="A19" s="17" t="s">
        <v>24</v>
      </c>
      <c r="B19" s="15">
        <v>106732356</v>
      </c>
      <c r="C19" s="15">
        <v>-17904821.670000002</v>
      </c>
      <c r="D19" s="15">
        <v>88827534.329999998</v>
      </c>
      <c r="E19" s="15">
        <v>3752521.78</v>
      </c>
      <c r="F19" s="15">
        <v>3752521.78</v>
      </c>
      <c r="G19" s="15">
        <f>D19-E19</f>
        <v>85075012.549999997</v>
      </c>
    </row>
    <row r="20" spans="1:7" x14ac:dyDescent="0.25">
      <c r="A20" s="17" t="s">
        <v>25</v>
      </c>
      <c r="B20" s="15">
        <v>62315514</v>
      </c>
      <c r="C20" s="15">
        <v>-880421.72</v>
      </c>
      <c r="D20" s="15">
        <v>61435092.280000001</v>
      </c>
      <c r="E20" s="15">
        <v>8653726.4199999999</v>
      </c>
      <c r="F20" s="15">
        <v>8653726.4199999999</v>
      </c>
      <c r="G20" s="15">
        <f t="shared" ref="G20:G27" si="4">D20-E20</f>
        <v>52781365.859999999</v>
      </c>
    </row>
    <row r="21" spans="1:7" x14ac:dyDescent="0.25">
      <c r="A21" s="17" t="s">
        <v>26</v>
      </c>
      <c r="B21" s="15">
        <v>21300</v>
      </c>
      <c r="C21" s="15">
        <v>977666.75</v>
      </c>
      <c r="D21" s="15">
        <v>998966.75</v>
      </c>
      <c r="E21" s="15">
        <v>0</v>
      </c>
      <c r="F21" s="15">
        <v>0</v>
      </c>
      <c r="G21" s="15">
        <f t="shared" si="4"/>
        <v>998966.75</v>
      </c>
    </row>
    <row r="22" spans="1:7" x14ac:dyDescent="0.25">
      <c r="A22" s="17" t="s">
        <v>27</v>
      </c>
      <c r="B22" s="15">
        <v>4742951</v>
      </c>
      <c r="C22" s="15">
        <v>4139912.21</v>
      </c>
      <c r="D22" s="15">
        <v>8882863.2100000009</v>
      </c>
      <c r="E22" s="15">
        <v>1130649.49</v>
      </c>
      <c r="F22" s="15">
        <v>1130649.49</v>
      </c>
      <c r="G22" s="15">
        <f t="shared" si="4"/>
        <v>7752213.7200000007</v>
      </c>
    </row>
    <row r="23" spans="1:7" x14ac:dyDescent="0.25">
      <c r="A23" s="17" t="s">
        <v>28</v>
      </c>
      <c r="B23" s="15">
        <v>51001547</v>
      </c>
      <c r="C23" s="15">
        <v>-45045.94</v>
      </c>
      <c r="D23" s="15">
        <v>50956501.060000002</v>
      </c>
      <c r="E23" s="15">
        <v>2886861.26</v>
      </c>
      <c r="F23" s="15">
        <v>2886861.26</v>
      </c>
      <c r="G23" s="15">
        <f t="shared" si="4"/>
        <v>48069639.800000004</v>
      </c>
    </row>
    <row r="24" spans="1:7" x14ac:dyDescent="0.25">
      <c r="A24" s="17" t="s">
        <v>29</v>
      </c>
      <c r="B24" s="15">
        <v>98378435</v>
      </c>
      <c r="C24" s="15">
        <v>20479591.32</v>
      </c>
      <c r="D24" s="15">
        <v>118858026.31999999</v>
      </c>
      <c r="E24" s="15">
        <v>20212203.829999998</v>
      </c>
      <c r="F24" s="15">
        <v>20212203.829999998</v>
      </c>
      <c r="G24" s="15">
        <f t="shared" si="4"/>
        <v>98645822.489999995</v>
      </c>
    </row>
    <row r="25" spans="1:7" x14ac:dyDescent="0.25">
      <c r="A25" s="17" t="s">
        <v>30</v>
      </c>
      <c r="B25" s="15">
        <v>30420291</v>
      </c>
      <c r="C25" s="15">
        <v>564391.24</v>
      </c>
      <c r="D25" s="15">
        <v>30984682.239999998</v>
      </c>
      <c r="E25" s="15">
        <v>1277452.31</v>
      </c>
      <c r="F25" s="15">
        <v>1277452.31</v>
      </c>
      <c r="G25" s="15">
        <f t="shared" si="4"/>
        <v>29707229.93</v>
      </c>
    </row>
    <row r="26" spans="1:7" x14ac:dyDescent="0.25">
      <c r="A26" s="17" t="s">
        <v>31</v>
      </c>
      <c r="B26" s="15">
        <v>423628</v>
      </c>
      <c r="C26" s="15">
        <v>34330.81</v>
      </c>
      <c r="D26" s="15">
        <v>457958.81</v>
      </c>
      <c r="E26" s="15">
        <v>22330.81</v>
      </c>
      <c r="F26" s="15">
        <v>22330.81</v>
      </c>
      <c r="G26" s="15">
        <f t="shared" si="4"/>
        <v>435628</v>
      </c>
    </row>
    <row r="27" spans="1:7" x14ac:dyDescent="0.25">
      <c r="A27" s="17" t="s">
        <v>32</v>
      </c>
      <c r="B27" s="15">
        <v>13344228</v>
      </c>
      <c r="C27" s="15">
        <v>986630.69</v>
      </c>
      <c r="D27" s="15">
        <v>14330858.689999999</v>
      </c>
      <c r="E27" s="15">
        <v>1951830.68</v>
      </c>
      <c r="F27" s="15">
        <v>1951830.68</v>
      </c>
      <c r="G27" s="15">
        <f t="shared" si="4"/>
        <v>12379028.01</v>
      </c>
    </row>
    <row r="28" spans="1:7" x14ac:dyDescent="0.25">
      <c r="A28" s="14" t="s">
        <v>33</v>
      </c>
      <c r="B28" s="15">
        <f t="shared" ref="B28:G28" si="5">SUM(B29:B37)</f>
        <v>1037512583</v>
      </c>
      <c r="C28" s="15">
        <f t="shared" si="5"/>
        <v>126255654.90000004</v>
      </c>
      <c r="D28" s="15">
        <f t="shared" si="5"/>
        <v>1163768237.8999999</v>
      </c>
      <c r="E28" s="15">
        <f t="shared" si="5"/>
        <v>270629600.19999999</v>
      </c>
      <c r="F28" s="15">
        <f t="shared" si="5"/>
        <v>265967655.81999999</v>
      </c>
      <c r="G28" s="15">
        <f t="shared" si="5"/>
        <v>893138637.70000005</v>
      </c>
    </row>
    <row r="29" spans="1:7" x14ac:dyDescent="0.25">
      <c r="A29" s="17" t="s">
        <v>34</v>
      </c>
      <c r="B29" s="15">
        <v>89609003</v>
      </c>
      <c r="C29" s="15">
        <v>85747665.359999999</v>
      </c>
      <c r="D29" s="15">
        <v>175356668.36000001</v>
      </c>
      <c r="E29" s="15">
        <v>102379188.14</v>
      </c>
      <c r="F29" s="15">
        <v>102379188.14</v>
      </c>
      <c r="G29" s="15">
        <f>D29-E29</f>
        <v>72977480.220000014</v>
      </c>
    </row>
    <row r="30" spans="1:7" x14ac:dyDescent="0.25">
      <c r="A30" s="17" t="s">
        <v>35</v>
      </c>
      <c r="B30" s="15">
        <v>199187588</v>
      </c>
      <c r="C30" s="15">
        <v>-35742564.719999999</v>
      </c>
      <c r="D30" s="15">
        <v>163445023.28</v>
      </c>
      <c r="E30" s="15">
        <v>16307269.800000001</v>
      </c>
      <c r="F30" s="15">
        <v>16307269.800000001</v>
      </c>
      <c r="G30" s="15">
        <f t="shared" ref="G30:G37" si="6">D30-E30</f>
        <v>147137753.47999999</v>
      </c>
    </row>
    <row r="31" spans="1:7" x14ac:dyDescent="0.25">
      <c r="A31" s="17" t="s">
        <v>36</v>
      </c>
      <c r="B31" s="15">
        <v>215203573</v>
      </c>
      <c r="C31" s="15">
        <v>46064615.130000003</v>
      </c>
      <c r="D31" s="15">
        <v>261268188.13</v>
      </c>
      <c r="E31" s="15">
        <v>27837468.890000001</v>
      </c>
      <c r="F31" s="15">
        <v>27837468.890000001</v>
      </c>
      <c r="G31" s="15">
        <f t="shared" si="6"/>
        <v>233430719.24000001</v>
      </c>
    </row>
    <row r="32" spans="1:7" x14ac:dyDescent="0.25">
      <c r="A32" s="17" t="s">
        <v>37</v>
      </c>
      <c r="B32" s="15">
        <v>71590144</v>
      </c>
      <c r="C32" s="15">
        <v>2459506.2799999998</v>
      </c>
      <c r="D32" s="15">
        <v>74049650.280000001</v>
      </c>
      <c r="E32" s="15">
        <v>12965562.57</v>
      </c>
      <c r="F32" s="15">
        <v>12965562.57</v>
      </c>
      <c r="G32" s="15">
        <f t="shared" si="6"/>
        <v>61084087.710000001</v>
      </c>
    </row>
    <row r="33" spans="1:7" x14ac:dyDescent="0.25">
      <c r="A33" s="17" t="s">
        <v>38</v>
      </c>
      <c r="B33" s="15">
        <v>133067413</v>
      </c>
      <c r="C33" s="15">
        <v>47808036.799999997</v>
      </c>
      <c r="D33" s="15">
        <v>180875449.80000001</v>
      </c>
      <c r="E33" s="15">
        <v>55615889.5</v>
      </c>
      <c r="F33" s="15">
        <v>55615889.5</v>
      </c>
      <c r="G33" s="15">
        <f t="shared" si="6"/>
        <v>125259560.30000001</v>
      </c>
    </row>
    <row r="34" spans="1:7" x14ac:dyDescent="0.25">
      <c r="A34" s="17" t="s">
        <v>39</v>
      </c>
      <c r="B34" s="15">
        <v>81086535</v>
      </c>
      <c r="C34" s="15">
        <v>35883863.619999997</v>
      </c>
      <c r="D34" s="15">
        <v>116970398.62</v>
      </c>
      <c r="E34" s="15">
        <v>25111372.739999998</v>
      </c>
      <c r="F34" s="15">
        <v>25111372.739999998</v>
      </c>
      <c r="G34" s="15">
        <f t="shared" si="6"/>
        <v>91859025.88000001</v>
      </c>
    </row>
    <row r="35" spans="1:7" x14ac:dyDescent="0.25">
      <c r="A35" s="17" t="s">
        <v>40</v>
      </c>
      <c r="B35" s="15">
        <v>21545519</v>
      </c>
      <c r="C35" s="15">
        <v>896722.63</v>
      </c>
      <c r="D35" s="15">
        <v>22442241.629999999</v>
      </c>
      <c r="E35" s="15">
        <v>4232436.9800000004</v>
      </c>
      <c r="F35" s="15">
        <v>4232436.9800000004</v>
      </c>
      <c r="G35" s="15">
        <f t="shared" si="6"/>
        <v>18209804.649999999</v>
      </c>
    </row>
    <row r="36" spans="1:7" x14ac:dyDescent="0.25">
      <c r="A36" s="17" t="s">
        <v>41</v>
      </c>
      <c r="B36" s="15">
        <v>79675644</v>
      </c>
      <c r="C36" s="15">
        <v>-9972600.2899999991</v>
      </c>
      <c r="D36" s="15">
        <v>69703043.709999993</v>
      </c>
      <c r="E36" s="15">
        <v>5746389.5599999996</v>
      </c>
      <c r="F36" s="15">
        <v>5746389.5599999996</v>
      </c>
      <c r="G36" s="15">
        <f t="shared" si="6"/>
        <v>63956654.149999991</v>
      </c>
    </row>
    <row r="37" spans="1:7" x14ac:dyDescent="0.25">
      <c r="A37" s="17" t="s">
        <v>42</v>
      </c>
      <c r="B37" s="15">
        <v>146547164</v>
      </c>
      <c r="C37" s="15">
        <v>-46889589.909999996</v>
      </c>
      <c r="D37" s="15">
        <v>99657574.090000004</v>
      </c>
      <c r="E37" s="15">
        <v>20434022.02</v>
      </c>
      <c r="F37" s="15">
        <v>15772077.640000001</v>
      </c>
      <c r="G37" s="15">
        <f t="shared" si="6"/>
        <v>79223552.070000008</v>
      </c>
    </row>
    <row r="38" spans="1:7" x14ac:dyDescent="0.25">
      <c r="A38" s="14" t="s">
        <v>43</v>
      </c>
      <c r="B38" s="15">
        <f t="shared" ref="B38:G38" si="7">SUM(B39:B47)</f>
        <v>4780422893</v>
      </c>
      <c r="C38" s="15">
        <f t="shared" si="7"/>
        <v>215669845.07999998</v>
      </c>
      <c r="D38" s="15">
        <f t="shared" si="7"/>
        <v>4996092738.0799999</v>
      </c>
      <c r="E38" s="15">
        <f>SUM(E39:E47)</f>
        <v>1286087712.05</v>
      </c>
      <c r="F38" s="15">
        <f t="shared" si="7"/>
        <v>1285191392.4299998</v>
      </c>
      <c r="G38" s="15">
        <f t="shared" si="7"/>
        <v>3710005026.0299997</v>
      </c>
    </row>
    <row r="39" spans="1:7" x14ac:dyDescent="0.25">
      <c r="A39" s="17" t="s">
        <v>44</v>
      </c>
      <c r="B39" s="15">
        <v>1158392345</v>
      </c>
      <c r="C39" s="15">
        <v>8885796.9199999999</v>
      </c>
      <c r="D39" s="15">
        <v>1167278141.9200001</v>
      </c>
      <c r="E39" s="15">
        <v>335486288.88</v>
      </c>
      <c r="F39" s="15">
        <v>335486288.88</v>
      </c>
      <c r="G39" s="15">
        <f t="shared" ref="G39:G47" si="8">D39-E39</f>
        <v>831791853.04000008</v>
      </c>
    </row>
    <row r="40" spans="1:7" x14ac:dyDescent="0.25">
      <c r="A40" s="17" t="s">
        <v>45</v>
      </c>
      <c r="B40" s="15">
        <v>3026015695</v>
      </c>
      <c r="C40" s="15">
        <v>133688377.16</v>
      </c>
      <c r="D40" s="15">
        <v>3159704072.1599998</v>
      </c>
      <c r="E40" s="15">
        <v>896407187.07000005</v>
      </c>
      <c r="F40" s="15">
        <v>895510867.45000005</v>
      </c>
      <c r="G40" s="15">
        <f t="shared" si="8"/>
        <v>2263296885.0899997</v>
      </c>
    </row>
    <row r="41" spans="1:7" x14ac:dyDescent="0.25">
      <c r="A41" s="17" t="s">
        <v>46</v>
      </c>
      <c r="B41" s="15">
        <v>72000000</v>
      </c>
      <c r="C41" s="15">
        <v>72000000</v>
      </c>
      <c r="D41" s="15">
        <v>144000000</v>
      </c>
      <c r="E41" s="15">
        <v>0</v>
      </c>
      <c r="F41" s="15">
        <v>0</v>
      </c>
      <c r="G41" s="15">
        <f t="shared" si="8"/>
        <v>144000000</v>
      </c>
    </row>
    <row r="42" spans="1:7" x14ac:dyDescent="0.25">
      <c r="A42" s="17" t="s">
        <v>47</v>
      </c>
      <c r="B42" s="15">
        <v>473507255</v>
      </c>
      <c r="C42" s="15">
        <v>1095671</v>
      </c>
      <c r="D42" s="15">
        <v>474602926</v>
      </c>
      <c r="E42" s="15">
        <v>45849911.100000001</v>
      </c>
      <c r="F42" s="15">
        <v>45849911.100000001</v>
      </c>
      <c r="G42" s="15">
        <f t="shared" si="8"/>
        <v>428753014.89999998</v>
      </c>
    </row>
    <row r="43" spans="1:7" x14ac:dyDescent="0.25">
      <c r="A43" s="17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7" t="s">
        <v>49</v>
      </c>
      <c r="B44" s="15">
        <v>49508550</v>
      </c>
      <c r="C44" s="15">
        <v>0</v>
      </c>
      <c r="D44" s="15">
        <v>49508550</v>
      </c>
      <c r="E44" s="15">
        <v>8344325</v>
      </c>
      <c r="F44" s="15">
        <v>8344325</v>
      </c>
      <c r="G44" s="15">
        <f t="shared" si="8"/>
        <v>41164225</v>
      </c>
    </row>
    <row r="45" spans="1:7" x14ac:dyDescent="0.25">
      <c r="A45" s="17" t="s">
        <v>50</v>
      </c>
      <c r="B45" s="15">
        <v>999048</v>
      </c>
      <c r="C45" s="15">
        <v>0</v>
      </c>
      <c r="D45" s="15">
        <v>999048</v>
      </c>
      <c r="E45" s="15">
        <v>0</v>
      </c>
      <c r="F45" s="15">
        <v>0</v>
      </c>
      <c r="G45" s="15">
        <f t="shared" si="8"/>
        <v>999048</v>
      </c>
    </row>
    <row r="46" spans="1:7" x14ac:dyDescent="0.25">
      <c r="A46" s="17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7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92958544</v>
      </c>
      <c r="C48" s="15">
        <f t="shared" si="9"/>
        <v>62571104.120000005</v>
      </c>
      <c r="D48" s="15">
        <f t="shared" si="9"/>
        <v>155529648.12</v>
      </c>
      <c r="E48" s="15">
        <f t="shared" si="9"/>
        <v>64206261.140000001</v>
      </c>
      <c r="F48" s="15">
        <f t="shared" si="9"/>
        <v>64206261.140000001</v>
      </c>
      <c r="G48" s="15">
        <f t="shared" si="9"/>
        <v>91323386.980000004</v>
      </c>
    </row>
    <row r="49" spans="1:7" x14ac:dyDescent="0.25">
      <c r="A49" s="17" t="s">
        <v>54</v>
      </c>
      <c r="B49" s="15">
        <v>17637258</v>
      </c>
      <c r="C49" s="15">
        <v>45781268.490000002</v>
      </c>
      <c r="D49" s="15">
        <v>63418526.490000002</v>
      </c>
      <c r="E49" s="15">
        <v>46190585.509999998</v>
      </c>
      <c r="F49" s="15">
        <v>46190585.509999998</v>
      </c>
      <c r="G49" s="15">
        <f>D49-E49</f>
        <v>17227940.980000004</v>
      </c>
    </row>
    <row r="50" spans="1:7" x14ac:dyDescent="0.25">
      <c r="A50" s="17" t="s">
        <v>55</v>
      </c>
      <c r="B50" s="15">
        <v>406985</v>
      </c>
      <c r="C50" s="15">
        <v>92638</v>
      </c>
      <c r="D50" s="15">
        <v>499623</v>
      </c>
      <c r="E50" s="15">
        <v>48778</v>
      </c>
      <c r="F50" s="15">
        <v>48778</v>
      </c>
      <c r="G50" s="15">
        <f t="shared" ref="G50:G57" si="10">D50-E50</f>
        <v>450845</v>
      </c>
    </row>
    <row r="51" spans="1:7" x14ac:dyDescent="0.25">
      <c r="A51" s="17" t="s">
        <v>56</v>
      </c>
      <c r="B51" s="15">
        <v>0</v>
      </c>
      <c r="C51" s="15">
        <v>20239.7</v>
      </c>
      <c r="D51" s="15">
        <v>20239.7</v>
      </c>
      <c r="E51" s="15">
        <v>19239.7</v>
      </c>
      <c r="F51" s="15">
        <v>19239.7</v>
      </c>
      <c r="G51" s="15">
        <f t="shared" si="10"/>
        <v>1000</v>
      </c>
    </row>
    <row r="52" spans="1:7" x14ac:dyDescent="0.25">
      <c r="A52" s="17" t="s">
        <v>57</v>
      </c>
      <c r="B52" s="15">
        <v>8439862</v>
      </c>
      <c r="C52" s="15">
        <v>9373402</v>
      </c>
      <c r="D52" s="15">
        <v>17813264</v>
      </c>
      <c r="E52" s="15">
        <v>10648402</v>
      </c>
      <c r="F52" s="15">
        <v>10648402</v>
      </c>
      <c r="G52" s="15">
        <f t="shared" si="10"/>
        <v>7164862</v>
      </c>
    </row>
    <row r="53" spans="1:7" x14ac:dyDescent="0.25">
      <c r="A53" s="17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7" t="s">
        <v>59</v>
      </c>
      <c r="B54" s="15">
        <v>60054439</v>
      </c>
      <c r="C54" s="15">
        <v>352382.13</v>
      </c>
      <c r="D54" s="15">
        <v>60406821.130000003</v>
      </c>
      <c r="E54" s="15">
        <v>348082.13</v>
      </c>
      <c r="F54" s="15">
        <v>348082.13</v>
      </c>
      <c r="G54" s="15">
        <f t="shared" si="10"/>
        <v>60058739</v>
      </c>
    </row>
    <row r="55" spans="1:7" x14ac:dyDescent="0.25">
      <c r="A55" s="17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7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7" t="s">
        <v>62</v>
      </c>
      <c r="B57" s="15">
        <v>6420000</v>
      </c>
      <c r="C57" s="15">
        <v>6951173.7999999998</v>
      </c>
      <c r="D57" s="15">
        <v>13371173.800000001</v>
      </c>
      <c r="E57" s="15">
        <v>6951173.7999999998</v>
      </c>
      <c r="F57" s="15">
        <v>6951173.7999999998</v>
      </c>
      <c r="G57" s="15">
        <f t="shared" si="10"/>
        <v>6420000.0000000009</v>
      </c>
    </row>
    <row r="58" spans="1:7" x14ac:dyDescent="0.25">
      <c r="A58" s="14" t="s">
        <v>63</v>
      </c>
      <c r="B58" s="15">
        <f t="shared" ref="B58:G58" si="11">SUM(B59:B61)</f>
        <v>216414344</v>
      </c>
      <c r="C58" s="15">
        <f t="shared" si="11"/>
        <v>166362037.53</v>
      </c>
      <c r="D58" s="16">
        <f>SUM(D59:D61)</f>
        <v>382776381.52999997</v>
      </c>
      <c r="E58" s="15">
        <f t="shared" si="11"/>
        <v>90381823.920000002</v>
      </c>
      <c r="F58" s="15">
        <f t="shared" si="11"/>
        <v>80716609.870000005</v>
      </c>
      <c r="G58" s="15">
        <f t="shared" si="11"/>
        <v>292394557.60999995</v>
      </c>
    </row>
    <row r="59" spans="1:7" x14ac:dyDescent="0.25">
      <c r="A59" s="17" t="s">
        <v>64</v>
      </c>
      <c r="B59" s="15">
        <v>216414344</v>
      </c>
      <c r="C59" s="15">
        <v>88865687.530000001</v>
      </c>
      <c r="D59" s="15">
        <v>305280031.52999997</v>
      </c>
      <c r="E59" s="15">
        <v>40311548.520000003</v>
      </c>
      <c r="F59" s="15">
        <v>30646334.469999999</v>
      </c>
      <c r="G59" s="15">
        <f>D59-E59</f>
        <v>264968483.00999996</v>
      </c>
    </row>
    <row r="60" spans="1:7" x14ac:dyDescent="0.25">
      <c r="A60" s="17" t="s">
        <v>65</v>
      </c>
      <c r="B60" s="15">
        <v>0</v>
      </c>
      <c r="C60" s="15">
        <v>77496350</v>
      </c>
      <c r="D60" s="15">
        <v>77496350</v>
      </c>
      <c r="E60" s="15">
        <v>50070275.399999999</v>
      </c>
      <c r="F60" s="15">
        <v>50070275.399999999</v>
      </c>
      <c r="G60" s="15">
        <f>D60-E60</f>
        <v>27426074.600000001</v>
      </c>
    </row>
    <row r="61" spans="1:7" x14ac:dyDescent="0.25">
      <c r="A61" s="17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>SUM(B63:B67,B68:B69)</f>
        <v>22009717</v>
      </c>
      <c r="C62" s="15">
        <f>SUM(C63:C67,C68:C69)</f>
        <v>5975339.1100000013</v>
      </c>
      <c r="D62" s="15">
        <f>SUM(D63:D67,D68:D69)</f>
        <v>27985056.109999999</v>
      </c>
      <c r="E62" s="15">
        <f>SUM(E63:E67,E68:E69)</f>
        <v>19704125.030000001</v>
      </c>
      <c r="F62" s="15">
        <f>SUM(F63:F67,F68:F69)</f>
        <v>19704125.030000001</v>
      </c>
      <c r="G62" s="15">
        <f>D62-E62</f>
        <v>8280931.0799999982</v>
      </c>
    </row>
    <row r="63" spans="1:7" x14ac:dyDescent="0.25">
      <c r="A63" s="17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7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69" si="12">D64-E64</f>
        <v>0</v>
      </c>
    </row>
    <row r="65" spans="1:7" x14ac:dyDescent="0.25">
      <c r="A65" s="17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2"/>
        <v>0</v>
      </c>
    </row>
    <row r="66" spans="1:7" x14ac:dyDescent="0.25">
      <c r="A66" s="17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2"/>
        <v>0</v>
      </c>
    </row>
    <row r="67" spans="1:7" ht="30" x14ac:dyDescent="0.25">
      <c r="A67" s="18" t="s">
        <v>72</v>
      </c>
      <c r="B67" s="15">
        <v>0</v>
      </c>
      <c r="C67" s="15">
        <v>19704125.030000001</v>
      </c>
      <c r="D67" s="15">
        <v>19704125.030000001</v>
      </c>
      <c r="E67" s="15">
        <v>19704125.030000001</v>
      </c>
      <c r="F67" s="15">
        <v>19704125.030000001</v>
      </c>
      <c r="G67" s="15">
        <f t="shared" si="12"/>
        <v>0</v>
      </c>
    </row>
    <row r="68" spans="1:7" x14ac:dyDescent="0.25">
      <c r="A68" s="17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2"/>
        <v>0</v>
      </c>
    </row>
    <row r="69" spans="1:7" x14ac:dyDescent="0.25">
      <c r="A69" s="17" t="s">
        <v>74</v>
      </c>
      <c r="B69" s="15">
        <v>22009717</v>
      </c>
      <c r="C69" s="15">
        <v>-13728785.92</v>
      </c>
      <c r="D69" s="15">
        <v>8280931.0800000001</v>
      </c>
      <c r="E69" s="15">
        <v>0</v>
      </c>
      <c r="F69" s="15">
        <v>0</v>
      </c>
      <c r="G69" s="15">
        <f t="shared" si="12"/>
        <v>8280931.0800000001</v>
      </c>
    </row>
    <row r="70" spans="1:7" x14ac:dyDescent="0.25">
      <c r="A70" s="14" t="s">
        <v>75</v>
      </c>
      <c r="B70" s="15">
        <f t="shared" ref="B70:G70" si="13">SUM(B71:B73)</f>
        <v>3264637563</v>
      </c>
      <c r="C70" s="15">
        <f t="shared" si="13"/>
        <v>60611670.879999995</v>
      </c>
      <c r="D70" s="15">
        <f t="shared" si="13"/>
        <v>3325249233.8800001</v>
      </c>
      <c r="E70" s="15">
        <f t="shared" si="13"/>
        <v>856085670.99000001</v>
      </c>
      <c r="F70" s="15">
        <f t="shared" si="13"/>
        <v>856085670.99000001</v>
      </c>
      <c r="G70" s="15">
        <f t="shared" si="13"/>
        <v>2469163562.8899994</v>
      </c>
    </row>
    <row r="71" spans="1:7" x14ac:dyDescent="0.25">
      <c r="A71" s="17" t="s">
        <v>76</v>
      </c>
      <c r="B71" s="15">
        <v>2850755588</v>
      </c>
      <c r="C71" s="15">
        <v>51936682.409999996</v>
      </c>
      <c r="D71" s="15">
        <v>2902692270.4099998</v>
      </c>
      <c r="E71" s="15">
        <v>754649110.00999999</v>
      </c>
      <c r="F71" s="15">
        <v>754649110.00999999</v>
      </c>
      <c r="G71" s="15">
        <f>D71-E71</f>
        <v>2148043160.3999996</v>
      </c>
    </row>
    <row r="72" spans="1:7" x14ac:dyDescent="0.25">
      <c r="A72" s="17" t="s">
        <v>77</v>
      </c>
      <c r="B72" s="15">
        <v>87848043</v>
      </c>
      <c r="C72" s="15">
        <v>4165400</v>
      </c>
      <c r="D72" s="15">
        <v>92013443</v>
      </c>
      <c r="E72" s="15">
        <v>29663429</v>
      </c>
      <c r="F72" s="15">
        <v>29663429</v>
      </c>
      <c r="G72" s="15">
        <f>D72-E72</f>
        <v>62350014</v>
      </c>
    </row>
    <row r="73" spans="1:7" x14ac:dyDescent="0.25">
      <c r="A73" s="17" t="s">
        <v>78</v>
      </c>
      <c r="B73" s="15">
        <v>326033932</v>
      </c>
      <c r="C73" s="15">
        <v>4509588.47</v>
      </c>
      <c r="D73" s="15">
        <v>330543520.47000003</v>
      </c>
      <c r="E73" s="15">
        <v>71773131.980000004</v>
      </c>
      <c r="F73" s="15">
        <v>71773131.980000004</v>
      </c>
      <c r="G73" s="15">
        <f>D73-E73</f>
        <v>258770388.49000001</v>
      </c>
    </row>
    <row r="74" spans="1:7" x14ac:dyDescent="0.25">
      <c r="A74" s="14" t="s">
        <v>79</v>
      </c>
      <c r="B74" s="15">
        <f t="shared" ref="B74:G74" si="14">SUM(B75:B81)</f>
        <v>414641341</v>
      </c>
      <c r="C74" s="15">
        <f>SUM(C75:C81)</f>
        <v>8051634.4199999999</v>
      </c>
      <c r="D74" s="15">
        <f t="shared" si="14"/>
        <v>422692975.42000002</v>
      </c>
      <c r="E74" s="15">
        <f t="shared" si="14"/>
        <v>90222380.859999999</v>
      </c>
      <c r="F74" s="15">
        <f t="shared" si="14"/>
        <v>90222380.859999999</v>
      </c>
      <c r="G74" s="15">
        <f t="shared" si="14"/>
        <v>332470594.56000006</v>
      </c>
    </row>
    <row r="75" spans="1:7" x14ac:dyDescent="0.25">
      <c r="A75" s="17" t="s">
        <v>80</v>
      </c>
      <c r="B75" s="15">
        <v>66073300</v>
      </c>
      <c r="C75" s="15">
        <v>0</v>
      </c>
      <c r="D75" s="15">
        <v>66073300</v>
      </c>
      <c r="E75" s="15">
        <v>15639291.4</v>
      </c>
      <c r="F75" s="15">
        <v>15639291.4</v>
      </c>
      <c r="G75" s="15">
        <f>D75-E75</f>
        <v>50434008.600000001</v>
      </c>
    </row>
    <row r="76" spans="1:7" x14ac:dyDescent="0.25">
      <c r="A76" s="17" t="s">
        <v>81</v>
      </c>
      <c r="B76" s="15">
        <v>298568041</v>
      </c>
      <c r="C76" s="15">
        <v>8051634.4199999999</v>
      </c>
      <c r="D76" s="15">
        <v>306619675.42000002</v>
      </c>
      <c r="E76" s="15">
        <v>74583089.459999993</v>
      </c>
      <c r="F76" s="15">
        <v>74583089.459999993</v>
      </c>
      <c r="G76" s="15">
        <f t="shared" ref="G76:G81" si="15">D76-E76</f>
        <v>232036585.96000004</v>
      </c>
    </row>
    <row r="77" spans="1:7" x14ac:dyDescent="0.25">
      <c r="A77" s="17" t="s">
        <v>82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5"/>
        <v>0</v>
      </c>
    </row>
    <row r="78" spans="1:7" x14ac:dyDescent="0.25">
      <c r="A78" s="17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5"/>
        <v>0</v>
      </c>
    </row>
    <row r="79" spans="1:7" x14ac:dyDescent="0.25">
      <c r="A79" s="17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5"/>
        <v>0</v>
      </c>
    </row>
    <row r="80" spans="1:7" x14ac:dyDescent="0.25">
      <c r="A80" s="17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5"/>
        <v>0</v>
      </c>
    </row>
    <row r="81" spans="1:7" x14ac:dyDescent="0.25">
      <c r="A81" s="17" t="s">
        <v>86</v>
      </c>
      <c r="B81" s="15">
        <v>50000000</v>
      </c>
      <c r="C81" s="15">
        <v>0</v>
      </c>
      <c r="D81" s="15">
        <v>50000000</v>
      </c>
      <c r="E81" s="15">
        <v>0</v>
      </c>
      <c r="F81" s="15">
        <v>0</v>
      </c>
      <c r="G81" s="15">
        <f t="shared" si="15"/>
        <v>50000000</v>
      </c>
    </row>
    <row r="82" spans="1:7" x14ac:dyDescent="0.25">
      <c r="A82" s="19"/>
      <c r="B82" s="20"/>
      <c r="C82" s="20"/>
      <c r="D82" s="20"/>
      <c r="E82" s="20"/>
      <c r="F82" s="20"/>
      <c r="G82" s="20"/>
    </row>
    <row r="83" spans="1:7" x14ac:dyDescent="0.25">
      <c r="A83" s="21" t="s">
        <v>87</v>
      </c>
      <c r="B83" s="13">
        <f t="shared" ref="B83:G83" si="16">SUM(B84,B92,B102,B112,B122,B132,B136,B145,B149)</f>
        <v>13130768295</v>
      </c>
      <c r="C83" s="13">
        <f t="shared" si="16"/>
        <v>601999998.20000005</v>
      </c>
      <c r="D83" s="13">
        <f>SUM(D84,D92,D102,D112,D122,D132,D136,D145,D149)</f>
        <v>13732768293.199999</v>
      </c>
      <c r="E83" s="13">
        <f t="shared" si="16"/>
        <v>3102797104.2299995</v>
      </c>
      <c r="F83" s="13">
        <f t="shared" si="16"/>
        <v>3102797104.2299995</v>
      </c>
      <c r="G83" s="13">
        <f t="shared" si="16"/>
        <v>10629971188.969999</v>
      </c>
    </row>
    <row r="84" spans="1:7" x14ac:dyDescent="0.25">
      <c r="A84" s="14" t="s">
        <v>15</v>
      </c>
      <c r="B84" s="15">
        <f t="shared" ref="B84:G84" si="17">SUM(B85:B91)</f>
        <v>5475556121</v>
      </c>
      <c r="C84" s="15">
        <f t="shared" si="17"/>
        <v>0.84000000357627869</v>
      </c>
      <c r="D84" s="15">
        <f t="shared" si="17"/>
        <v>5475556121.8400002</v>
      </c>
      <c r="E84" s="15">
        <f t="shared" si="17"/>
        <v>1249424490.2099998</v>
      </c>
      <c r="F84" s="15">
        <f t="shared" si="17"/>
        <v>1249424490.2099998</v>
      </c>
      <c r="G84" s="15">
        <f t="shared" si="17"/>
        <v>4226131631.6300001</v>
      </c>
    </row>
    <row r="85" spans="1:7" x14ac:dyDescent="0.25">
      <c r="A85" s="17" t="s">
        <v>16</v>
      </c>
      <c r="B85" s="15">
        <v>3247368135</v>
      </c>
      <c r="C85" s="15">
        <v>-86334815.159999996</v>
      </c>
      <c r="D85" s="15">
        <v>3161033319.8400002</v>
      </c>
      <c r="E85" s="15">
        <v>717491751.36000001</v>
      </c>
      <c r="F85" s="15">
        <v>717491751.36000001</v>
      </c>
      <c r="G85" s="15">
        <f>D85-E85</f>
        <v>2443541568.48</v>
      </c>
    </row>
    <row r="86" spans="1:7" x14ac:dyDescent="0.25">
      <c r="A86" s="17" t="s">
        <v>17</v>
      </c>
      <c r="B86" s="15">
        <v>4332449</v>
      </c>
      <c r="C86" s="15">
        <v>243402</v>
      </c>
      <c r="D86" s="15">
        <v>4575851</v>
      </c>
      <c r="E86" s="15">
        <v>1112230.23</v>
      </c>
      <c r="F86" s="15">
        <v>1112230.23</v>
      </c>
      <c r="G86" s="15">
        <f t="shared" ref="G86:G91" si="18">D86-E86</f>
        <v>3463620.77</v>
      </c>
    </row>
    <row r="87" spans="1:7" x14ac:dyDescent="0.25">
      <c r="A87" s="17" t="s">
        <v>18</v>
      </c>
      <c r="B87" s="15">
        <v>1076387329</v>
      </c>
      <c r="C87" s="15">
        <v>44936040</v>
      </c>
      <c r="D87" s="15">
        <v>1121323369</v>
      </c>
      <c r="E87" s="15">
        <v>308451035.19</v>
      </c>
      <c r="F87" s="15">
        <v>308451035.19</v>
      </c>
      <c r="G87" s="15">
        <f t="shared" si="18"/>
        <v>812872333.80999994</v>
      </c>
    </row>
    <row r="88" spans="1:7" x14ac:dyDescent="0.25">
      <c r="A88" s="17" t="s">
        <v>19</v>
      </c>
      <c r="B88" s="15">
        <v>523910037</v>
      </c>
      <c r="C88" s="15">
        <v>-236816</v>
      </c>
      <c r="D88" s="15">
        <v>523673221</v>
      </c>
      <c r="E88" s="15">
        <v>69488041.599999994</v>
      </c>
      <c r="F88" s="15">
        <v>69488041.599999994</v>
      </c>
      <c r="G88" s="15">
        <f t="shared" si="18"/>
        <v>454185179.39999998</v>
      </c>
    </row>
    <row r="89" spans="1:7" x14ac:dyDescent="0.25">
      <c r="A89" s="17" t="s">
        <v>20</v>
      </c>
      <c r="B89" s="15">
        <v>92471861</v>
      </c>
      <c r="C89" s="15">
        <v>23616850</v>
      </c>
      <c r="D89" s="15">
        <v>116088711</v>
      </c>
      <c r="E89" s="15">
        <v>51084277.850000001</v>
      </c>
      <c r="F89" s="15">
        <v>51084277.850000001</v>
      </c>
      <c r="G89" s="15">
        <f t="shared" si="18"/>
        <v>65004433.149999999</v>
      </c>
    </row>
    <row r="90" spans="1:7" x14ac:dyDescent="0.25">
      <c r="A90" s="17" t="s">
        <v>21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8"/>
        <v>0</v>
      </c>
    </row>
    <row r="91" spans="1:7" x14ac:dyDescent="0.25">
      <c r="A91" s="17" t="s">
        <v>22</v>
      </c>
      <c r="B91" s="15">
        <v>531086310</v>
      </c>
      <c r="C91" s="15">
        <v>17775340</v>
      </c>
      <c r="D91" s="15">
        <v>548861650</v>
      </c>
      <c r="E91" s="15">
        <v>101797153.98</v>
      </c>
      <c r="F91" s="15">
        <v>101797153.98</v>
      </c>
      <c r="G91" s="15">
        <f t="shared" si="18"/>
        <v>447064496.01999998</v>
      </c>
    </row>
    <row r="92" spans="1:7" x14ac:dyDescent="0.25">
      <c r="A92" s="14" t="s">
        <v>23</v>
      </c>
      <c r="B92" s="15">
        <f t="shared" ref="B92:G92" si="19">SUM(B93:B101)</f>
        <v>72250665</v>
      </c>
      <c r="C92" s="15">
        <f t="shared" si="19"/>
        <v>17511903.169999998</v>
      </c>
      <c r="D92" s="15">
        <f t="shared" si="19"/>
        <v>89762568.169999987</v>
      </c>
      <c r="E92" s="15">
        <f t="shared" si="19"/>
        <v>24762454.16</v>
      </c>
      <c r="F92" s="15">
        <f t="shared" si="19"/>
        <v>24762454.16</v>
      </c>
      <c r="G92" s="15">
        <f t="shared" si="19"/>
        <v>65000114.010000005</v>
      </c>
    </row>
    <row r="93" spans="1:7" x14ac:dyDescent="0.25">
      <c r="A93" s="17" t="s">
        <v>24</v>
      </c>
      <c r="B93" s="15">
        <v>10282374</v>
      </c>
      <c r="C93" s="15">
        <v>-5448845.7999999998</v>
      </c>
      <c r="D93" s="15">
        <v>4833528.2</v>
      </c>
      <c r="E93" s="15">
        <v>26739.200000000001</v>
      </c>
      <c r="F93" s="15">
        <v>26739.200000000001</v>
      </c>
      <c r="G93" s="15">
        <f>D93-E93</f>
        <v>4806789</v>
      </c>
    </row>
    <row r="94" spans="1:7" x14ac:dyDescent="0.25">
      <c r="A94" s="17" t="s">
        <v>25</v>
      </c>
      <c r="B94" s="15">
        <v>10775139</v>
      </c>
      <c r="C94" s="15">
        <v>454862.4</v>
      </c>
      <c r="D94" s="15">
        <v>11230001.4</v>
      </c>
      <c r="E94" s="15">
        <v>1446931.4</v>
      </c>
      <c r="F94" s="15">
        <v>1446931.4</v>
      </c>
      <c r="G94" s="15">
        <f t="shared" ref="G94:G101" si="20">D94-E94</f>
        <v>9783070</v>
      </c>
    </row>
    <row r="95" spans="1:7" x14ac:dyDescent="0.25">
      <c r="A95" s="17" t="s">
        <v>26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si="20"/>
        <v>0</v>
      </c>
    </row>
    <row r="96" spans="1:7" x14ac:dyDescent="0.25">
      <c r="A96" s="17" t="s">
        <v>27</v>
      </c>
      <c r="B96" s="15">
        <v>341607</v>
      </c>
      <c r="C96" s="15">
        <v>-47658.559999999998</v>
      </c>
      <c r="D96" s="15">
        <v>293948.44</v>
      </c>
      <c r="E96" s="15">
        <v>7545.44</v>
      </c>
      <c r="F96" s="15">
        <v>7545.44</v>
      </c>
      <c r="G96" s="15">
        <f t="shared" si="20"/>
        <v>286403</v>
      </c>
    </row>
    <row r="97" spans="1:7" x14ac:dyDescent="0.25">
      <c r="A97" s="22" t="s">
        <v>28</v>
      </c>
      <c r="B97" s="15">
        <v>2152000</v>
      </c>
      <c r="C97" s="15">
        <v>1359567.63</v>
      </c>
      <c r="D97" s="15">
        <v>3511567.63</v>
      </c>
      <c r="E97" s="15">
        <v>219405.63</v>
      </c>
      <c r="F97" s="15">
        <v>219405.63</v>
      </c>
      <c r="G97" s="15">
        <f t="shared" si="20"/>
        <v>3292162</v>
      </c>
    </row>
    <row r="98" spans="1:7" x14ac:dyDescent="0.25">
      <c r="A98" s="17" t="s">
        <v>29</v>
      </c>
      <c r="B98" s="15">
        <v>3254300</v>
      </c>
      <c r="C98" s="15">
        <v>230318.06</v>
      </c>
      <c r="D98" s="15">
        <v>3484618.06</v>
      </c>
      <c r="E98" s="15">
        <v>689886.06</v>
      </c>
      <c r="F98" s="15">
        <v>689886.06</v>
      </c>
      <c r="G98" s="15">
        <f t="shared" si="20"/>
        <v>2794732</v>
      </c>
    </row>
    <row r="99" spans="1:7" x14ac:dyDescent="0.25">
      <c r="A99" s="17" t="s">
        <v>30</v>
      </c>
      <c r="B99" s="15">
        <v>34909590</v>
      </c>
      <c r="C99" s="15">
        <v>17816080.149999999</v>
      </c>
      <c r="D99" s="15">
        <v>52725670.149999999</v>
      </c>
      <c r="E99" s="15">
        <v>20094414.149999999</v>
      </c>
      <c r="F99" s="15">
        <v>20094414.149999999</v>
      </c>
      <c r="G99" s="15">
        <f t="shared" si="20"/>
        <v>32631256</v>
      </c>
    </row>
    <row r="100" spans="1:7" x14ac:dyDescent="0.25">
      <c r="A100" s="17" t="s">
        <v>31</v>
      </c>
      <c r="B100" s="15">
        <v>9450000</v>
      </c>
      <c r="C100" s="15">
        <v>3322971.47</v>
      </c>
      <c r="D100" s="15">
        <v>12772971.470000001</v>
      </c>
      <c r="E100" s="15">
        <v>2267799.46</v>
      </c>
      <c r="F100" s="15">
        <v>2267799.46</v>
      </c>
      <c r="G100" s="15">
        <f t="shared" si="20"/>
        <v>10505172.010000002</v>
      </c>
    </row>
    <row r="101" spans="1:7" x14ac:dyDescent="0.25">
      <c r="A101" s="17" t="s">
        <v>32</v>
      </c>
      <c r="B101" s="15">
        <v>1085655</v>
      </c>
      <c r="C101" s="15">
        <v>-175392.18</v>
      </c>
      <c r="D101" s="15">
        <v>910262.82</v>
      </c>
      <c r="E101" s="15">
        <v>9732.82</v>
      </c>
      <c r="F101" s="15">
        <v>9732.82</v>
      </c>
      <c r="G101" s="15">
        <f t="shared" si="20"/>
        <v>900530</v>
      </c>
    </row>
    <row r="102" spans="1:7" x14ac:dyDescent="0.25">
      <c r="A102" s="14" t="s">
        <v>33</v>
      </c>
      <c r="B102" s="15">
        <f t="shared" ref="B102:G102" si="21">SUM(B103:B111)</f>
        <v>292376352</v>
      </c>
      <c r="C102" s="15">
        <f t="shared" si="21"/>
        <v>17746660.739999998</v>
      </c>
      <c r="D102" s="15">
        <f t="shared" si="21"/>
        <v>310123012.73999995</v>
      </c>
      <c r="E102" s="15">
        <f t="shared" si="21"/>
        <v>64569197.079999998</v>
      </c>
      <c r="F102" s="15">
        <f t="shared" si="21"/>
        <v>64569197.079999998</v>
      </c>
      <c r="G102" s="15">
        <f t="shared" si="21"/>
        <v>245553815.66</v>
      </c>
    </row>
    <row r="103" spans="1:7" x14ac:dyDescent="0.25">
      <c r="A103" s="17" t="s">
        <v>34</v>
      </c>
      <c r="B103" s="15">
        <v>77098495</v>
      </c>
      <c r="C103" s="15">
        <v>13416448.34</v>
      </c>
      <c r="D103" s="15">
        <v>90514943.340000004</v>
      </c>
      <c r="E103" s="15">
        <v>21282093.68</v>
      </c>
      <c r="F103" s="15">
        <v>21282093.68</v>
      </c>
      <c r="G103" s="15">
        <f>D103-E103</f>
        <v>69232849.659999996</v>
      </c>
    </row>
    <row r="104" spans="1:7" x14ac:dyDescent="0.25">
      <c r="A104" s="17" t="s">
        <v>35</v>
      </c>
      <c r="B104" s="15">
        <v>13681725</v>
      </c>
      <c r="C104" s="15">
        <v>961720.68</v>
      </c>
      <c r="D104" s="15">
        <v>14643445.68</v>
      </c>
      <c r="E104" s="15">
        <v>2423648.6800000002</v>
      </c>
      <c r="F104" s="15">
        <v>2423648.6800000002</v>
      </c>
      <c r="G104" s="15">
        <f t="shared" ref="G104:G111" si="22">D104-E104</f>
        <v>12219797</v>
      </c>
    </row>
    <row r="105" spans="1:7" x14ac:dyDescent="0.25">
      <c r="A105" s="17" t="s">
        <v>36</v>
      </c>
      <c r="B105" s="15">
        <v>39795410</v>
      </c>
      <c r="C105" s="15">
        <v>714014.92</v>
      </c>
      <c r="D105" s="15">
        <v>40509424.920000002</v>
      </c>
      <c r="E105" s="15">
        <v>891771.92</v>
      </c>
      <c r="F105" s="15">
        <v>891771.92</v>
      </c>
      <c r="G105" s="15">
        <f t="shared" si="22"/>
        <v>39617653</v>
      </c>
    </row>
    <row r="106" spans="1:7" x14ac:dyDescent="0.25">
      <c r="A106" s="17" t="s">
        <v>37</v>
      </c>
      <c r="B106" s="15">
        <v>391553</v>
      </c>
      <c r="C106" s="15">
        <v>22246.2</v>
      </c>
      <c r="D106" s="15">
        <v>413799.2</v>
      </c>
      <c r="E106" s="15">
        <v>238799.2</v>
      </c>
      <c r="F106" s="15">
        <v>238799.2</v>
      </c>
      <c r="G106" s="15">
        <f t="shared" si="22"/>
        <v>175000</v>
      </c>
    </row>
    <row r="107" spans="1:7" x14ac:dyDescent="0.25">
      <c r="A107" s="17" t="s">
        <v>38</v>
      </c>
      <c r="B107" s="15">
        <v>152096791</v>
      </c>
      <c r="C107" s="15">
        <v>4098442.9</v>
      </c>
      <c r="D107" s="15">
        <v>156195233.90000001</v>
      </c>
      <c r="E107" s="15">
        <v>39435773.899999999</v>
      </c>
      <c r="F107" s="15">
        <v>39435773.899999999</v>
      </c>
      <c r="G107" s="15">
        <f t="shared" si="22"/>
        <v>116759460</v>
      </c>
    </row>
    <row r="108" spans="1:7" x14ac:dyDescent="0.25">
      <c r="A108" s="17" t="s">
        <v>39</v>
      </c>
      <c r="B108" s="15">
        <v>662245</v>
      </c>
      <c r="C108" s="15">
        <v>-114900</v>
      </c>
      <c r="D108" s="15">
        <v>547345</v>
      </c>
      <c r="E108" s="15">
        <v>0</v>
      </c>
      <c r="F108" s="15">
        <v>0</v>
      </c>
      <c r="G108" s="15">
        <f t="shared" si="22"/>
        <v>547345</v>
      </c>
    </row>
    <row r="109" spans="1:7" x14ac:dyDescent="0.25">
      <c r="A109" s="17" t="s">
        <v>40</v>
      </c>
      <c r="B109" s="15">
        <v>4021473</v>
      </c>
      <c r="C109" s="15">
        <v>-539093.64</v>
      </c>
      <c r="D109" s="15">
        <v>3482379.36</v>
      </c>
      <c r="E109" s="15">
        <v>191582.36</v>
      </c>
      <c r="F109" s="15">
        <v>191582.36</v>
      </c>
      <c r="G109" s="15">
        <f t="shared" si="22"/>
        <v>3290797</v>
      </c>
    </row>
    <row r="110" spans="1:7" x14ac:dyDescent="0.25">
      <c r="A110" s="17" t="s">
        <v>41</v>
      </c>
      <c r="B110" s="15">
        <v>4383687</v>
      </c>
      <c r="C110" s="15">
        <v>-735353.66</v>
      </c>
      <c r="D110" s="15">
        <v>3648333.34</v>
      </c>
      <c r="E110" s="15">
        <v>84069.34</v>
      </c>
      <c r="F110" s="15">
        <v>84069.34</v>
      </c>
      <c r="G110" s="15">
        <f t="shared" si="22"/>
        <v>3564264</v>
      </c>
    </row>
    <row r="111" spans="1:7" x14ac:dyDescent="0.25">
      <c r="A111" s="17" t="s">
        <v>42</v>
      </c>
      <c r="B111" s="15">
        <v>244973</v>
      </c>
      <c r="C111" s="15">
        <v>-76865</v>
      </c>
      <c r="D111" s="15">
        <v>168108</v>
      </c>
      <c r="E111" s="15">
        <v>21458</v>
      </c>
      <c r="F111" s="15">
        <v>21458</v>
      </c>
      <c r="G111" s="15">
        <f t="shared" si="22"/>
        <v>146650</v>
      </c>
    </row>
    <row r="112" spans="1:7" x14ac:dyDescent="0.25">
      <c r="A112" s="14" t="s">
        <v>43</v>
      </c>
      <c r="B112" s="15">
        <f t="shared" ref="B112:G112" si="23">SUM(B113:B121)</f>
        <v>4419810208</v>
      </c>
      <c r="C112" s="15">
        <f t="shared" si="23"/>
        <v>578777400.84000003</v>
      </c>
      <c r="D112" s="15">
        <f t="shared" si="23"/>
        <v>4998587608.8400002</v>
      </c>
      <c r="E112" s="15">
        <f t="shared" si="23"/>
        <v>1118196027.24</v>
      </c>
      <c r="F112" s="15">
        <f t="shared" si="23"/>
        <v>1118196027.24</v>
      </c>
      <c r="G112" s="15">
        <f t="shared" si="23"/>
        <v>3880391581.6000004</v>
      </c>
    </row>
    <row r="113" spans="1:7" x14ac:dyDescent="0.25">
      <c r="A113" s="17" t="s">
        <v>44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>D113-E113</f>
        <v>0</v>
      </c>
    </row>
    <row r="114" spans="1:7" x14ac:dyDescent="0.25">
      <c r="A114" s="17" t="s">
        <v>45</v>
      </c>
      <c r="B114" s="15">
        <v>4413130208</v>
      </c>
      <c r="C114" s="15">
        <v>573244813.97000003</v>
      </c>
      <c r="D114" s="15">
        <v>4986375021.9700003</v>
      </c>
      <c r="E114" s="15">
        <v>1112963440.4000001</v>
      </c>
      <c r="F114" s="15">
        <v>1112963440.4000001</v>
      </c>
      <c r="G114" s="15">
        <f t="shared" ref="G114:G121" si="24">D114-E114</f>
        <v>3873411581.5700002</v>
      </c>
    </row>
    <row r="115" spans="1:7" x14ac:dyDescent="0.25">
      <c r="A115" s="17" t="s">
        <v>46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24"/>
        <v>0</v>
      </c>
    </row>
    <row r="116" spans="1:7" x14ac:dyDescent="0.25">
      <c r="A116" s="23" t="s">
        <v>47</v>
      </c>
      <c r="B116" s="24">
        <v>6680000</v>
      </c>
      <c r="C116" s="24">
        <v>5532586.8700000001</v>
      </c>
      <c r="D116" s="24">
        <v>12212586.869999999</v>
      </c>
      <c r="E116" s="24">
        <v>5232586.84</v>
      </c>
      <c r="F116" s="24">
        <v>5232586.84</v>
      </c>
      <c r="G116" s="24">
        <f t="shared" si="24"/>
        <v>6980000.0299999993</v>
      </c>
    </row>
    <row r="117" spans="1:7" x14ac:dyDescent="0.25">
      <c r="A117" s="17" t="s">
        <v>48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4"/>
        <v>0</v>
      </c>
    </row>
    <row r="118" spans="1:7" x14ac:dyDescent="0.25">
      <c r="A118" s="17" t="s">
        <v>49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4"/>
        <v>0</v>
      </c>
    </row>
    <row r="119" spans="1:7" x14ac:dyDescent="0.25">
      <c r="A119" s="17" t="s">
        <v>50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4"/>
        <v>0</v>
      </c>
    </row>
    <row r="120" spans="1:7" x14ac:dyDescent="0.25">
      <c r="A120" s="17" t="s">
        <v>51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4"/>
        <v>0</v>
      </c>
    </row>
    <row r="121" spans="1:7" x14ac:dyDescent="0.25">
      <c r="A121" s="17" t="s">
        <v>52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4"/>
        <v>0</v>
      </c>
    </row>
    <row r="122" spans="1:7" x14ac:dyDescent="0.25">
      <c r="A122" s="14" t="s">
        <v>53</v>
      </c>
      <c r="B122" s="15">
        <f t="shared" ref="B122:G122" si="25">SUM(B123:B131)</f>
        <v>138098391</v>
      </c>
      <c r="C122" s="15">
        <f t="shared" si="25"/>
        <v>20726864.390000001</v>
      </c>
      <c r="D122" s="15">
        <f t="shared" si="25"/>
        <v>158825255.38999999</v>
      </c>
      <c r="E122" s="15">
        <f t="shared" si="25"/>
        <v>23676227.359999999</v>
      </c>
      <c r="F122" s="15">
        <f t="shared" si="25"/>
        <v>23676227.359999999</v>
      </c>
      <c r="G122" s="15">
        <f t="shared" si="25"/>
        <v>135149028.03</v>
      </c>
    </row>
    <row r="123" spans="1:7" x14ac:dyDescent="0.25">
      <c r="A123" s="17" t="s">
        <v>54</v>
      </c>
      <c r="B123" s="15">
        <v>13517480</v>
      </c>
      <c r="C123" s="15">
        <v>3721196.26</v>
      </c>
      <c r="D123" s="15">
        <v>17238676.260000002</v>
      </c>
      <c r="E123" s="15">
        <v>1999643.26</v>
      </c>
      <c r="F123" s="15">
        <v>1999643.26</v>
      </c>
      <c r="G123" s="15">
        <f>D123-E123</f>
        <v>15239033.000000002</v>
      </c>
    </row>
    <row r="124" spans="1:7" x14ac:dyDescent="0.25">
      <c r="A124" s="17" t="s">
        <v>55</v>
      </c>
      <c r="B124" s="15">
        <v>5352500</v>
      </c>
      <c r="C124" s="15">
        <v>1037267</v>
      </c>
      <c r="D124" s="15">
        <v>6389767</v>
      </c>
      <c r="E124" s="15">
        <v>767572</v>
      </c>
      <c r="F124" s="15">
        <v>767572</v>
      </c>
      <c r="G124" s="15">
        <f t="shared" ref="G124:G131" si="26">D124-E124</f>
        <v>5622195</v>
      </c>
    </row>
    <row r="125" spans="1:7" x14ac:dyDescent="0.25">
      <c r="A125" s="17" t="s">
        <v>56</v>
      </c>
      <c r="B125" s="15">
        <v>2253500</v>
      </c>
      <c r="C125" s="15">
        <v>2205366.64</v>
      </c>
      <c r="D125" s="15">
        <v>4458866.6399999997</v>
      </c>
      <c r="E125" s="15">
        <v>182066.64</v>
      </c>
      <c r="F125" s="15">
        <v>182066.64</v>
      </c>
      <c r="G125" s="15">
        <f t="shared" si="26"/>
        <v>4276800</v>
      </c>
    </row>
    <row r="126" spans="1:7" x14ac:dyDescent="0.25">
      <c r="A126" s="17" t="s">
        <v>57</v>
      </c>
      <c r="B126" s="15">
        <v>99669499</v>
      </c>
      <c r="C126" s="15">
        <v>-5351536</v>
      </c>
      <c r="D126" s="15">
        <v>94317963</v>
      </c>
      <c r="E126" s="15">
        <v>9330880</v>
      </c>
      <c r="F126" s="15">
        <v>9330880</v>
      </c>
      <c r="G126" s="15">
        <f t="shared" si="26"/>
        <v>84987083</v>
      </c>
    </row>
    <row r="127" spans="1:7" x14ac:dyDescent="0.25">
      <c r="A127" s="17" t="s">
        <v>58</v>
      </c>
      <c r="B127" s="15">
        <v>4200</v>
      </c>
      <c r="C127" s="15">
        <v>2959329.24</v>
      </c>
      <c r="D127" s="15">
        <v>2963529.24</v>
      </c>
      <c r="E127" s="15">
        <v>2959329.24</v>
      </c>
      <c r="F127" s="15">
        <v>2959329.24</v>
      </c>
      <c r="G127" s="15">
        <f t="shared" si="26"/>
        <v>4200</v>
      </c>
    </row>
    <row r="128" spans="1:7" x14ac:dyDescent="0.25">
      <c r="A128" s="17" t="s">
        <v>59</v>
      </c>
      <c r="B128" s="15">
        <v>12165942</v>
      </c>
      <c r="C128" s="15">
        <v>3557096.25</v>
      </c>
      <c r="D128" s="15">
        <v>15723038.25</v>
      </c>
      <c r="E128" s="15">
        <v>5857096.2199999997</v>
      </c>
      <c r="F128" s="15">
        <v>5857096.2199999997</v>
      </c>
      <c r="G128" s="15">
        <f t="shared" si="26"/>
        <v>9865942.0300000012</v>
      </c>
    </row>
    <row r="129" spans="1:7" x14ac:dyDescent="0.25">
      <c r="A129" s="17" t="s">
        <v>60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6"/>
        <v>0</v>
      </c>
    </row>
    <row r="130" spans="1:7" x14ac:dyDescent="0.25">
      <c r="A130" s="17" t="s">
        <v>61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6"/>
        <v>0</v>
      </c>
    </row>
    <row r="131" spans="1:7" x14ac:dyDescent="0.25">
      <c r="A131" s="17" t="s">
        <v>62</v>
      </c>
      <c r="B131" s="15">
        <v>5135270</v>
      </c>
      <c r="C131" s="15">
        <v>12598145</v>
      </c>
      <c r="D131" s="15">
        <v>17733415</v>
      </c>
      <c r="E131" s="15">
        <v>2579640</v>
      </c>
      <c r="F131" s="15">
        <v>2579640</v>
      </c>
      <c r="G131" s="15">
        <f t="shared" si="26"/>
        <v>15153775</v>
      </c>
    </row>
    <row r="132" spans="1:7" x14ac:dyDescent="0.25">
      <c r="A132" s="14" t="s">
        <v>63</v>
      </c>
      <c r="B132" s="15">
        <f t="shared" ref="B132:G132" si="27">SUM(B133:B135)</f>
        <v>507048512</v>
      </c>
      <c r="C132" s="15">
        <f t="shared" si="27"/>
        <v>17869509.41</v>
      </c>
      <c r="D132" s="15">
        <f t="shared" si="27"/>
        <v>524918021.41000003</v>
      </c>
      <c r="E132" s="15">
        <f t="shared" si="27"/>
        <v>18244948.699999999</v>
      </c>
      <c r="F132" s="15">
        <f t="shared" si="27"/>
        <v>18244948.699999999</v>
      </c>
      <c r="G132" s="15">
        <f t="shared" si="27"/>
        <v>506673072.71000004</v>
      </c>
    </row>
    <row r="133" spans="1:7" x14ac:dyDescent="0.25">
      <c r="A133" s="17" t="s">
        <v>64</v>
      </c>
      <c r="B133" s="15">
        <v>420287971</v>
      </c>
      <c r="C133" s="15">
        <v>19169509.41</v>
      </c>
      <c r="D133" s="15">
        <v>439457480.41000003</v>
      </c>
      <c r="E133" s="15">
        <v>18244948.699999999</v>
      </c>
      <c r="F133" s="15">
        <v>18244948.699999999</v>
      </c>
      <c r="G133" s="15">
        <f>D133-E133</f>
        <v>421212531.71000004</v>
      </c>
    </row>
    <row r="134" spans="1:7" x14ac:dyDescent="0.25">
      <c r="A134" s="17" t="s">
        <v>65</v>
      </c>
      <c r="B134" s="15">
        <v>86760541</v>
      </c>
      <c r="C134" s="15">
        <v>-1300000</v>
      </c>
      <c r="D134" s="15">
        <v>85460541</v>
      </c>
      <c r="E134" s="15">
        <v>0</v>
      </c>
      <c r="F134" s="15">
        <v>0</v>
      </c>
      <c r="G134" s="15">
        <f>D134-E134</f>
        <v>85460541</v>
      </c>
    </row>
    <row r="135" spans="1:7" x14ac:dyDescent="0.25">
      <c r="A135" s="17" t="s">
        <v>66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x14ac:dyDescent="0.25">
      <c r="A136" s="14" t="s">
        <v>67</v>
      </c>
      <c r="B136" s="15">
        <f t="shared" ref="B136:G136" si="28">SUM(B137:B141,B143:B144)</f>
        <v>0</v>
      </c>
      <c r="C136" s="15">
        <f t="shared" si="28"/>
        <v>0</v>
      </c>
      <c r="D136" s="15">
        <f t="shared" si="28"/>
        <v>0</v>
      </c>
      <c r="E136" s="15">
        <f t="shared" si="28"/>
        <v>0</v>
      </c>
      <c r="F136" s="15">
        <f t="shared" si="28"/>
        <v>0</v>
      </c>
      <c r="G136" s="15">
        <f t="shared" si="28"/>
        <v>0</v>
      </c>
    </row>
    <row r="137" spans="1:7" x14ac:dyDescent="0.25">
      <c r="A137" s="17" t="s">
        <v>68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>D137-E137</f>
        <v>0</v>
      </c>
    </row>
    <row r="138" spans="1:7" x14ac:dyDescent="0.25">
      <c r="A138" s="17" t="s">
        <v>69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ref="G138:G144" si="29">D138-E138</f>
        <v>0</v>
      </c>
    </row>
    <row r="139" spans="1:7" x14ac:dyDescent="0.25">
      <c r="A139" s="17" t="s">
        <v>70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29"/>
        <v>0</v>
      </c>
    </row>
    <row r="140" spans="1:7" x14ac:dyDescent="0.25">
      <c r="A140" s="17" t="s">
        <v>71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29"/>
        <v>0</v>
      </c>
    </row>
    <row r="141" spans="1:7" x14ac:dyDescent="0.25">
      <c r="A141" s="17" t="s">
        <v>88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29"/>
        <v>0</v>
      </c>
    </row>
    <row r="142" spans="1:7" x14ac:dyDescent="0.25">
      <c r="A142" s="17" t="s">
        <v>89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29"/>
        <v>0</v>
      </c>
    </row>
    <row r="143" spans="1:7" x14ac:dyDescent="0.25">
      <c r="A143" s="17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29"/>
        <v>0</v>
      </c>
    </row>
    <row r="144" spans="1:7" x14ac:dyDescent="0.25">
      <c r="A144" s="17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29"/>
        <v>0</v>
      </c>
    </row>
    <row r="145" spans="1:256" x14ac:dyDescent="0.25">
      <c r="A145" s="14" t="s">
        <v>75</v>
      </c>
      <c r="B145" s="15">
        <f t="shared" ref="B145:G145" si="30">SUM(B146:B148)</f>
        <v>2225628046</v>
      </c>
      <c r="C145" s="15">
        <f t="shared" si="30"/>
        <v>-50632341.189999998</v>
      </c>
      <c r="D145" s="15">
        <f t="shared" si="30"/>
        <v>2174995704.8099999</v>
      </c>
      <c r="E145" s="15">
        <f t="shared" si="30"/>
        <v>603923759.48000002</v>
      </c>
      <c r="F145" s="15">
        <f t="shared" si="30"/>
        <v>603923759.48000002</v>
      </c>
      <c r="G145" s="15">
        <f t="shared" si="30"/>
        <v>1571071945.3299999</v>
      </c>
    </row>
    <row r="146" spans="1:256" x14ac:dyDescent="0.25">
      <c r="A146" s="17" t="s">
        <v>76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>D146-E146</f>
        <v>0</v>
      </c>
    </row>
    <row r="147" spans="1:256" x14ac:dyDescent="0.25">
      <c r="A147" s="17" t="s">
        <v>77</v>
      </c>
      <c r="B147" s="15">
        <v>2123325854</v>
      </c>
      <c r="C147" s="15">
        <v>-67386356</v>
      </c>
      <c r="D147" s="15">
        <v>2055939498</v>
      </c>
      <c r="E147" s="15">
        <v>574407474</v>
      </c>
      <c r="F147" s="15">
        <v>574407474</v>
      </c>
      <c r="G147" s="15">
        <f>D147-E147</f>
        <v>1481532024</v>
      </c>
    </row>
    <row r="148" spans="1:256" x14ac:dyDescent="0.25">
      <c r="A148" s="17" t="s">
        <v>78</v>
      </c>
      <c r="B148" s="15">
        <v>102302192</v>
      </c>
      <c r="C148" s="15">
        <v>16754014.810000001</v>
      </c>
      <c r="D148" s="15">
        <v>119056206.81</v>
      </c>
      <c r="E148" s="15">
        <v>29516285.48</v>
      </c>
      <c r="F148" s="15">
        <v>29516285.48</v>
      </c>
      <c r="G148" s="15">
        <f>D148-E148</f>
        <v>89539921.329999998</v>
      </c>
    </row>
    <row r="149" spans="1:256" x14ac:dyDescent="0.25">
      <c r="A149" s="14" t="s">
        <v>79</v>
      </c>
      <c r="B149" s="15">
        <f t="shared" ref="B149:G149" si="31">SUM(B150:B156)</f>
        <v>0</v>
      </c>
      <c r="C149" s="15">
        <f t="shared" si="31"/>
        <v>0</v>
      </c>
      <c r="D149" s="15">
        <f t="shared" si="31"/>
        <v>0</v>
      </c>
      <c r="E149" s="15">
        <f t="shared" si="31"/>
        <v>0</v>
      </c>
      <c r="F149" s="15">
        <f t="shared" si="31"/>
        <v>0</v>
      </c>
      <c r="G149" s="15">
        <f t="shared" si="31"/>
        <v>0</v>
      </c>
    </row>
    <row r="150" spans="1:256" x14ac:dyDescent="0.25">
      <c r="A150" s="17" t="s">
        <v>80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>D150-E150</f>
        <v>0</v>
      </c>
    </row>
    <row r="151" spans="1:256" x14ac:dyDescent="0.25">
      <c r="A151" s="17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ref="G151:G156" si="32">D151-E151</f>
        <v>0</v>
      </c>
    </row>
    <row r="152" spans="1:256" x14ac:dyDescent="0.25">
      <c r="A152" s="17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32"/>
        <v>0</v>
      </c>
    </row>
    <row r="153" spans="1:256" x14ac:dyDescent="0.25">
      <c r="A153" s="22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2"/>
        <v>0</v>
      </c>
    </row>
    <row r="154" spans="1:256" x14ac:dyDescent="0.25">
      <c r="A154" s="17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2"/>
        <v>0</v>
      </c>
    </row>
    <row r="155" spans="1:256" x14ac:dyDescent="0.25">
      <c r="A155" s="17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2"/>
        <v>0</v>
      </c>
    </row>
    <row r="156" spans="1:256" x14ac:dyDescent="0.25">
      <c r="A156" s="17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2"/>
        <v>0</v>
      </c>
    </row>
    <row r="157" spans="1:256" x14ac:dyDescent="0.25">
      <c r="A157" s="25"/>
      <c r="B157" s="20"/>
      <c r="C157" s="20"/>
      <c r="D157" s="20"/>
      <c r="E157" s="20"/>
      <c r="F157" s="20"/>
      <c r="G157" s="20"/>
    </row>
    <row r="158" spans="1:256" x14ac:dyDescent="0.25">
      <c r="A158" s="26" t="s">
        <v>90</v>
      </c>
      <c r="B158" s="13">
        <f t="shared" ref="B158:G158" si="33">B9+B83</f>
        <v>25773631741</v>
      </c>
      <c r="C158" s="13">
        <f t="shared" si="33"/>
        <v>1258852936.3400002</v>
      </c>
      <c r="D158" s="13">
        <f t="shared" si="33"/>
        <v>27032484677.34</v>
      </c>
      <c r="E158" s="13">
        <f t="shared" si="33"/>
        <v>6323015092.5599995</v>
      </c>
      <c r="F158" s="13">
        <f t="shared" si="33"/>
        <v>6307791614.5100002</v>
      </c>
      <c r="G158" s="13">
        <f t="shared" si="33"/>
        <v>20709469584.779999</v>
      </c>
    </row>
    <row r="159" spans="1:256" x14ac:dyDescent="0.25">
      <c r="A159" s="27"/>
      <c r="B159" s="28"/>
      <c r="C159" s="28"/>
      <c r="D159" s="28"/>
      <c r="E159" s="28"/>
      <c r="F159" s="28"/>
      <c r="G159" s="28"/>
      <c r="IV159" s="29"/>
    </row>
    <row r="160" spans="1:256" x14ac:dyDescent="0.25">
      <c r="B160" s="30"/>
      <c r="C160" s="30"/>
      <c r="D160" s="30"/>
      <c r="E160" s="30"/>
      <c r="F160" s="30"/>
      <c r="G160" s="30"/>
    </row>
    <row r="16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" xr:uid="{ADF7965F-1B07-4058-88C0-B5579E0E90D9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acuña</dc:creator>
  <cp:lastModifiedBy>Juan acuña</cp:lastModifiedBy>
  <dcterms:created xsi:type="dcterms:W3CDTF">2024-04-26T15:56:22Z</dcterms:created>
  <dcterms:modified xsi:type="dcterms:W3CDTF">2024-04-26T15:56:40Z</dcterms:modified>
</cp:coreProperties>
</file>