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66925"/>
  <mc:AlternateContent xmlns:mc="http://schemas.openxmlformats.org/markup-compatibility/2006">
    <mc:Choice Requires="x15">
      <x15ac:absPath xmlns:x15ac="http://schemas.microsoft.com/office/spreadsheetml/2010/11/ac" url="C:\Users\Juan acuña\Documents\5.-Informe Trimestral ASECAM\2025.2T.Informe Trimestral\5.- LDF\"/>
    </mc:Choice>
  </mc:AlternateContent>
  <xr:revisionPtr revIDLastSave="0" documentId="8_{212E2DD4-DB61-4C9E-B7E1-9EF86B2EA113}" xr6:coauthVersionLast="36" xr6:coauthVersionMax="36" xr10:uidLastSave="{00000000-0000-0000-0000-000000000000}"/>
  <bookViews>
    <workbookView xWindow="0" yWindow="0" windowWidth="28800" windowHeight="11505" xr2:uid="{4FF706CF-7522-4851-874C-F638311F7A8C}"/>
  </bookViews>
  <sheets>
    <sheet name="Formato 2" sheetId="1" r:id="rId1"/>
  </sheets>
  <externalReferences>
    <externalReference r:id="rId2"/>
    <externalReference r:id="rId3"/>
    <externalReference r:id="rId4"/>
  </externalReferences>
  <definedNames>
    <definedName name="ANIO">'[1]Info General'!$D$20</definedName>
    <definedName name="APP_FIN_04">'[2]Formato 3'!$E$13</definedName>
    <definedName name="APP_FIN_06">'[2]Formato 3'!$G$13</definedName>
    <definedName name="APP_FIN_07">'[2]Formato 3'!$H$13</definedName>
    <definedName name="APP_FIN_08">'[2]Formato 3'!$I$13</definedName>
    <definedName name="APP_FIN_09">'[2]Formato 3'!$J$13</definedName>
    <definedName name="APP_FIN_10">'[2]Formato 3'!$K$13</definedName>
    <definedName name="APP_T10">'[2]Formato 3'!$K$8</definedName>
    <definedName name="APP_T7">'[2]Formato 3'!$H$8</definedName>
    <definedName name="APP_T8">'[2]Formato 3'!$I$8</definedName>
    <definedName name="cbvbcvbcv">'[2]Formato 6 b)'!$B$64</definedName>
    <definedName name="cvbcbvbcvbvc">'[2]Formato 6 b)'!$C$37</definedName>
    <definedName name="cvbcvb">'[2]Formato 6 b)'!$F$36</definedName>
    <definedName name="cvbcvbcbv">'[2]Formato 6 b)'!$D$64</definedName>
    <definedName name="cvbvcbcbvbc">'[2]Formato 6 b)'!$C$9</definedName>
    <definedName name="DEUDA_CONT_FIN_01">'Formato 2'!$B$31</definedName>
    <definedName name="DEUDA_CONT_FIN_02">'Formato 2'!$C$31</definedName>
    <definedName name="DEUDA_CONT_FIN_03">'Formato 2'!$D$31</definedName>
    <definedName name="DEUDA_CONT_FIN_04">'Formato 2'!$E$31</definedName>
    <definedName name="DEUDA_CONT_FIN_05">'Formato 2'!$F$31</definedName>
    <definedName name="DEUDA_CONT_FIN_06">'Formato 2'!$G$31</definedName>
    <definedName name="DEUDA_CONT_FIN_07">'Formato 2'!$H$31</definedName>
    <definedName name="dsafvzsd">'[3]Info General'!$C$7</definedName>
    <definedName name="dsfdsdsdsdsdsdsdsdsdsdsdsdsdsdsdsdsdsdsdsdsdsdsdsdsdsdsdsdsdsdsdsdsdsds">'[2]Formato 3'!$H$14</definedName>
    <definedName name="dsfsfdsffffffff">'[2]Formato 3'!$I$14</definedName>
    <definedName name="ENTE_PUBLICO_A">'[1]Info General'!$C$7</definedName>
    <definedName name="fdggdfgdgfd">'[2]Formato 3'!$E$8</definedName>
    <definedName name="fdgxfd">'[3]Info General'!$C$7</definedName>
    <definedName name="fdsfdsfdsfdsfdsfdsfdsfdsfdsfdsfdsfds">'[2]Formato 3'!$J$8</definedName>
    <definedName name="fgsgfdfdfzxvzcvczv">'Formato 2'!$C$52</definedName>
    <definedName name="GASTO_E_FIN_02">'[2]Formato 6 b)'!$C$64</definedName>
    <definedName name="GASTO_E_FIN_04">'[2]Formato 6 b)'!$E$64</definedName>
    <definedName name="GASTO_E_FIN_05">'[2]Formato 6 b)'!$F$64</definedName>
    <definedName name="GASTO_E_FIN_06">'[2]Formato 6 b)'!$G$64</definedName>
    <definedName name="GASTO_E_T3">'[2]Formato 6 b)'!$D$37</definedName>
    <definedName name="GASTO_E_T4">'[2]Formato 6 b)'!$E$37</definedName>
    <definedName name="GASTO_E_T5">'[2]Formato 6 b)'!$F$37</definedName>
    <definedName name="GASTO_E_T6">'[2]Formato 6 b)'!$G$37</definedName>
    <definedName name="GASTO_NE_FIN_01">'[2]Formato 6 b)'!$B$36</definedName>
    <definedName name="GASTO_NE_FIN_02">'[2]Formato 6 b)'!$C$36</definedName>
    <definedName name="GASTO_NE_FIN_03">'[2]Formato 6 b)'!$D$36</definedName>
    <definedName name="GASTO_NE_FIN_04">'[2]Formato 6 b)'!$E$36</definedName>
    <definedName name="GASTO_NE_FIN_06">'[2]Formato 6 b)'!$G$36</definedName>
    <definedName name="GASTO_NE_T1">'[2]Formato 6 b)'!$B$9</definedName>
    <definedName name="GASTO_NE_T4">'[2]Formato 6 b)'!$E$9</definedName>
    <definedName name="GASTO_NE_T5">'[2]Formato 6 b)'!$F$9</definedName>
    <definedName name="GASTO_NE_T6">'[2]Formato 6 b)'!$G$9</definedName>
    <definedName name="gfhdhdgh">'Formato 2'!$E$52</definedName>
    <definedName name="MONTO1">'[3]Info General'!$D$18</definedName>
    <definedName name="MONTO2">'[3]Info General'!$E$18</definedName>
    <definedName name="OB_CORTO_PLAZO_FIN_01">'Formato 2'!$B$52</definedName>
    <definedName name="OB_CORTO_PLAZO_FIN_02">'Formato 2'!$C$52</definedName>
    <definedName name="OB_CORTO_PLAZO_FIN_03">'Formato 2'!$D$52</definedName>
    <definedName name="OB_CORTO_PLAZO_FIN_04">'Formato 2'!$E$52</definedName>
    <definedName name="OB_CORTO_PLAZO_FIN_05">'Formato 2'!$F$52</definedName>
    <definedName name="OTROS_FIN_04">'[2]Formato 3'!$E$19</definedName>
    <definedName name="OTROS_FIN_06">'[2]Formato 3'!$G$19</definedName>
    <definedName name="OTROS_FIN_07">'[2]Formato 3'!$H$19</definedName>
    <definedName name="OTROS_FIN_08">'[2]Formato 3'!$I$19</definedName>
    <definedName name="OTROS_FIN_09">'[2]Formato 3'!$J$19</definedName>
    <definedName name="OTROS_FIN_10">'[2]Formato 3'!$K$19</definedName>
    <definedName name="OTROS_T10">'[2]Formato 3'!$K$14</definedName>
    <definedName name="OTROS_T6">'[2]Formato 3'!$G$14</definedName>
    <definedName name="OTROS_T9">'[2]Formato 3'!$J$14</definedName>
    <definedName name="PERIODO_INFORME">'[1]Info General'!$C$14</definedName>
    <definedName name="sadas">'[3]Info General'!$C$7</definedName>
    <definedName name="SALDO_PENDIENTE">'[3]Info General'!$F$18</definedName>
    <definedName name="sdfsdfsfds">'[2]Formato 3'!$E$14</definedName>
    <definedName name="sdfsfsdf">'[2]Formato 3'!$G$8</definedName>
    <definedName name="TRIMESTRE">'[3]Info General'!$C$16</definedName>
    <definedName name="ULTIMO">'[1]Info General'!$E$20</definedName>
    <definedName name="ULTIMO_SALDO">'[3]Info General'!$F$20</definedName>
    <definedName name="VALOR_INS_BCC_FIN_01">'Formato 2'!$B$38</definedName>
    <definedName name="VALOR_INS_BCC_FIN_02">'Formato 2'!$C$38</definedName>
    <definedName name="VALOR_INS_BCC_FIN_03">'Formato 2'!$D$38</definedName>
    <definedName name="VALOR_INS_BCC_FIN_04">'Formato 2'!$E$38</definedName>
    <definedName name="VALOR_INS_BCC_FIN_05">'Formato 2'!$F$38</definedName>
    <definedName name="VALOR_INS_BCC_FIN_06">'Formato 2'!$G$38</definedName>
    <definedName name="VALOR_INS_BCC_FIN_07">'Formato 2'!$H$38</definedName>
    <definedName name="vcbvbcbdfgfdg">'[2]Formato 6 b)'!$D$9</definedName>
    <definedName name="vcvcbvcbcvb">'[2]Formato 6 b)'!$B$37</definedName>
    <definedName name="zfds">'Formato 2'!$H$38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8" i="1" l="1"/>
  <c r="E48" i="1"/>
  <c r="D48" i="1"/>
  <c r="C48" i="1"/>
  <c r="B48" i="1"/>
  <c r="H32" i="1"/>
  <c r="G32" i="1"/>
  <c r="F32" i="1"/>
  <c r="E32" i="1"/>
  <c r="D32" i="1"/>
  <c r="C32" i="1"/>
  <c r="B32" i="1"/>
  <c r="H27" i="1"/>
  <c r="G27" i="1"/>
  <c r="F27" i="1"/>
  <c r="E27" i="1"/>
  <c r="D27" i="1"/>
  <c r="C27" i="1"/>
  <c r="B27" i="1"/>
  <c r="F21" i="1"/>
  <c r="F20" i="1"/>
  <c r="F19" i="1"/>
  <c r="F18" i="1"/>
  <c r="F17" i="1"/>
  <c r="F16" i="1"/>
  <c r="F15" i="1"/>
  <c r="IV14" i="1"/>
  <c r="IU14" i="1"/>
  <c r="IT14" i="1"/>
  <c r="IS14" i="1"/>
  <c r="IR14" i="1"/>
  <c r="IQ14" i="1"/>
  <c r="IP14" i="1"/>
  <c r="IO14" i="1"/>
  <c r="IN14" i="1"/>
  <c r="IM14" i="1"/>
  <c r="IL14" i="1"/>
  <c r="IK14" i="1"/>
  <c r="IJ14" i="1"/>
  <c r="II14" i="1"/>
  <c r="IH14" i="1"/>
  <c r="IG14" i="1"/>
  <c r="IF14" i="1"/>
  <c r="IE14" i="1"/>
  <c r="ID14" i="1"/>
  <c r="IC14" i="1"/>
  <c r="IB14" i="1"/>
  <c r="IA14" i="1"/>
  <c r="HZ14" i="1"/>
  <c r="HY14" i="1"/>
  <c r="HX14" i="1"/>
  <c r="HW14" i="1"/>
  <c r="HV14" i="1"/>
  <c r="HU14" i="1"/>
  <c r="HT14" i="1"/>
  <c r="HS14" i="1"/>
  <c r="HR14" i="1"/>
  <c r="HQ14" i="1"/>
  <c r="HP14" i="1"/>
  <c r="HO14" i="1"/>
  <c r="HN14" i="1"/>
  <c r="HM14" i="1"/>
  <c r="HL14" i="1"/>
  <c r="HK14" i="1"/>
  <c r="HJ14" i="1"/>
  <c r="HI14" i="1"/>
  <c r="HH14" i="1"/>
  <c r="HG14" i="1"/>
  <c r="HF14" i="1"/>
  <c r="HE14" i="1"/>
  <c r="HD14" i="1"/>
  <c r="HC14" i="1"/>
  <c r="HB14" i="1"/>
  <c r="HA14" i="1"/>
  <c r="GZ14" i="1"/>
  <c r="GY14" i="1"/>
  <c r="GX14" i="1"/>
  <c r="GW14" i="1"/>
  <c r="GV14" i="1"/>
  <c r="GU14" i="1"/>
  <c r="GT14" i="1"/>
  <c r="GS14" i="1"/>
  <c r="GR14" i="1"/>
  <c r="GQ14" i="1"/>
  <c r="GP14" i="1"/>
  <c r="GO14" i="1"/>
  <c r="GN14" i="1"/>
  <c r="GM14" i="1"/>
  <c r="GL14" i="1"/>
  <c r="GK14" i="1"/>
  <c r="GJ14" i="1"/>
  <c r="GI14" i="1"/>
  <c r="GH14" i="1"/>
  <c r="GG14" i="1"/>
  <c r="GF14" i="1"/>
  <c r="GE14" i="1"/>
  <c r="GD14" i="1"/>
  <c r="GC14" i="1"/>
  <c r="GB14" i="1"/>
  <c r="GA14" i="1"/>
  <c r="FZ14" i="1"/>
  <c r="FY14" i="1"/>
  <c r="FX14" i="1"/>
  <c r="FW14" i="1"/>
  <c r="FV14" i="1"/>
  <c r="FU14" i="1"/>
  <c r="FT14" i="1"/>
  <c r="FS14" i="1"/>
  <c r="FR14" i="1"/>
  <c r="FQ14" i="1"/>
  <c r="FP14" i="1"/>
  <c r="FO14" i="1"/>
  <c r="FN14" i="1"/>
  <c r="FM14" i="1"/>
  <c r="FL14" i="1"/>
  <c r="FK14" i="1"/>
  <c r="FJ14" i="1"/>
  <c r="FI14" i="1"/>
  <c r="FH14" i="1"/>
  <c r="FG14" i="1"/>
  <c r="FF14" i="1"/>
  <c r="FE14" i="1"/>
  <c r="FD14" i="1"/>
  <c r="FC14" i="1"/>
  <c r="FB14" i="1"/>
  <c r="FA14" i="1"/>
  <c r="EZ14" i="1"/>
  <c r="EY14" i="1"/>
  <c r="EX14" i="1"/>
  <c r="EW14" i="1"/>
  <c r="EV14" i="1"/>
  <c r="EU14" i="1"/>
  <c r="ET14" i="1"/>
  <c r="ES14" i="1"/>
  <c r="ER14" i="1"/>
  <c r="EQ14" i="1"/>
  <c r="EP14" i="1"/>
  <c r="EO14" i="1"/>
  <c r="EN14" i="1"/>
  <c r="EM14" i="1"/>
  <c r="EL14" i="1"/>
  <c r="EK14" i="1"/>
  <c r="EJ14" i="1"/>
  <c r="EI14" i="1"/>
  <c r="EH14" i="1"/>
  <c r="EG14" i="1"/>
  <c r="EF14" i="1"/>
  <c r="EE14" i="1"/>
  <c r="ED14" i="1"/>
  <c r="EC14" i="1"/>
  <c r="EB14" i="1"/>
  <c r="EA14" i="1"/>
  <c r="DZ14" i="1"/>
  <c r="DY14" i="1"/>
  <c r="DX14" i="1"/>
  <c r="DW14" i="1"/>
  <c r="DV14" i="1"/>
  <c r="DU14" i="1"/>
  <c r="DT14" i="1"/>
  <c r="DS14" i="1"/>
  <c r="DR14" i="1"/>
  <c r="DQ14" i="1"/>
  <c r="DP14" i="1"/>
  <c r="DO14" i="1"/>
  <c r="DN14" i="1"/>
  <c r="DM14" i="1"/>
  <c r="DL14" i="1"/>
  <c r="DK14" i="1"/>
  <c r="DJ14" i="1"/>
  <c r="DI14" i="1"/>
  <c r="DH14" i="1"/>
  <c r="DG14" i="1"/>
  <c r="DF14" i="1"/>
  <c r="DE14" i="1"/>
  <c r="DD14" i="1"/>
  <c r="DC14" i="1"/>
  <c r="DB14" i="1"/>
  <c r="DA14" i="1"/>
  <c r="CZ14" i="1"/>
  <c r="CY14" i="1"/>
  <c r="CX14" i="1"/>
  <c r="CW14" i="1"/>
  <c r="CV14" i="1"/>
  <c r="CU14" i="1"/>
  <c r="CT14" i="1"/>
  <c r="CS14" i="1"/>
  <c r="CR14" i="1"/>
  <c r="CQ14" i="1"/>
  <c r="CP14" i="1"/>
  <c r="CO14" i="1"/>
  <c r="CN14" i="1"/>
  <c r="CM14" i="1"/>
  <c r="CL14" i="1"/>
  <c r="CK14" i="1"/>
  <c r="CJ14" i="1"/>
  <c r="CI14" i="1"/>
  <c r="CH14" i="1"/>
  <c r="CG14" i="1"/>
  <c r="CF14" i="1"/>
  <c r="CE14" i="1"/>
  <c r="CD14" i="1"/>
  <c r="CC14" i="1"/>
  <c r="CB14" i="1"/>
  <c r="CA14" i="1"/>
  <c r="BZ14" i="1"/>
  <c r="BY14" i="1"/>
  <c r="BX14" i="1"/>
  <c r="BW14" i="1"/>
  <c r="BV14" i="1"/>
  <c r="BU14" i="1"/>
  <c r="BT14" i="1"/>
  <c r="BS14" i="1"/>
  <c r="BR14" i="1"/>
  <c r="BQ14" i="1"/>
  <c r="BP14" i="1"/>
  <c r="BO14" i="1"/>
  <c r="BN14" i="1"/>
  <c r="BM14" i="1"/>
  <c r="BL14" i="1"/>
  <c r="BK14" i="1"/>
  <c r="BJ14" i="1"/>
  <c r="BI14" i="1"/>
  <c r="BH14" i="1"/>
  <c r="BG14" i="1"/>
  <c r="BF14" i="1"/>
  <c r="BE14" i="1"/>
  <c r="BD14" i="1"/>
  <c r="BC14" i="1"/>
  <c r="BB14" i="1"/>
  <c r="BA14" i="1"/>
  <c r="AZ14" i="1"/>
  <c r="AY14" i="1"/>
  <c r="AX14" i="1"/>
  <c r="AW14" i="1"/>
  <c r="AV14" i="1"/>
  <c r="AU14" i="1"/>
  <c r="AT14" i="1"/>
  <c r="AS14" i="1"/>
  <c r="AR14" i="1"/>
  <c r="AQ14" i="1"/>
  <c r="AP14" i="1"/>
  <c r="AO14" i="1"/>
  <c r="AN14" i="1"/>
  <c r="AM14" i="1"/>
  <c r="AL14" i="1"/>
  <c r="AK14" i="1"/>
  <c r="AJ14" i="1"/>
  <c r="AI14" i="1"/>
  <c r="AH14" i="1"/>
  <c r="AG14" i="1"/>
  <c r="AF14" i="1"/>
  <c r="AE14" i="1"/>
  <c r="AD14" i="1"/>
  <c r="AC14" i="1"/>
  <c r="AB14" i="1"/>
  <c r="AA14" i="1"/>
  <c r="Z14" i="1"/>
  <c r="Y14" i="1"/>
  <c r="X14" i="1"/>
  <c r="W14" i="1"/>
  <c r="V14" i="1"/>
  <c r="U14" i="1"/>
  <c r="T14" i="1"/>
  <c r="S14" i="1"/>
  <c r="R14" i="1"/>
  <c r="Q14" i="1"/>
  <c r="P14" i="1"/>
  <c r="O14" i="1"/>
  <c r="N14" i="1"/>
  <c r="M14" i="1"/>
  <c r="L14" i="1"/>
  <c r="K14" i="1"/>
  <c r="J14" i="1"/>
  <c r="I14" i="1"/>
  <c r="G14" i="1"/>
  <c r="F14" i="1"/>
  <c r="D14" i="1"/>
  <c r="B14" i="1"/>
  <c r="IV13" i="1"/>
  <c r="IU13" i="1"/>
  <c r="IT13" i="1"/>
  <c r="IS13" i="1"/>
  <c r="IR13" i="1"/>
  <c r="IQ13" i="1"/>
  <c r="IP13" i="1"/>
  <c r="IO13" i="1"/>
  <c r="IN13" i="1"/>
  <c r="IM13" i="1"/>
  <c r="IL13" i="1"/>
  <c r="IK13" i="1"/>
  <c r="IJ13" i="1"/>
  <c r="II13" i="1"/>
  <c r="IH13" i="1"/>
  <c r="IG13" i="1"/>
  <c r="IF13" i="1"/>
  <c r="IE13" i="1"/>
  <c r="ID13" i="1"/>
  <c r="IC13" i="1"/>
  <c r="IB13" i="1"/>
  <c r="IA13" i="1"/>
  <c r="HZ13" i="1"/>
  <c r="HY13" i="1"/>
  <c r="HX13" i="1"/>
  <c r="HW13" i="1"/>
  <c r="HV13" i="1"/>
  <c r="HU13" i="1"/>
  <c r="HT13" i="1"/>
  <c r="HS13" i="1"/>
  <c r="HR13" i="1"/>
  <c r="HQ13" i="1"/>
  <c r="HP13" i="1"/>
  <c r="HO13" i="1"/>
  <c r="HN13" i="1"/>
  <c r="HM13" i="1"/>
  <c r="HL13" i="1"/>
  <c r="HK13" i="1"/>
  <c r="HJ13" i="1"/>
  <c r="HI13" i="1"/>
  <c r="HH13" i="1"/>
  <c r="HG13" i="1"/>
  <c r="HF13" i="1"/>
  <c r="HE13" i="1"/>
  <c r="HD13" i="1"/>
  <c r="HC13" i="1"/>
  <c r="HB13" i="1"/>
  <c r="HA13" i="1"/>
  <c r="GZ13" i="1"/>
  <c r="GY13" i="1"/>
  <c r="GX13" i="1"/>
  <c r="GW13" i="1"/>
  <c r="GV13" i="1"/>
  <c r="GU13" i="1"/>
  <c r="GT13" i="1"/>
  <c r="GS13" i="1"/>
  <c r="GR13" i="1"/>
  <c r="GQ13" i="1"/>
  <c r="GP13" i="1"/>
  <c r="GO13" i="1"/>
  <c r="GN13" i="1"/>
  <c r="GM13" i="1"/>
  <c r="GL13" i="1"/>
  <c r="GK13" i="1"/>
  <c r="GJ13" i="1"/>
  <c r="GI13" i="1"/>
  <c r="GH13" i="1"/>
  <c r="GG13" i="1"/>
  <c r="GF13" i="1"/>
  <c r="GE13" i="1"/>
  <c r="GD13" i="1"/>
  <c r="GC13" i="1"/>
  <c r="GB13" i="1"/>
  <c r="GA13" i="1"/>
  <c r="FZ13" i="1"/>
  <c r="FY13" i="1"/>
  <c r="FX13" i="1"/>
  <c r="FW13" i="1"/>
  <c r="FV13" i="1"/>
  <c r="FU13" i="1"/>
  <c r="FT13" i="1"/>
  <c r="FS13" i="1"/>
  <c r="FR13" i="1"/>
  <c r="FQ13" i="1"/>
  <c r="FP13" i="1"/>
  <c r="FO13" i="1"/>
  <c r="FN13" i="1"/>
  <c r="FM13" i="1"/>
  <c r="FL13" i="1"/>
  <c r="FK13" i="1"/>
  <c r="FJ13" i="1"/>
  <c r="FI13" i="1"/>
  <c r="FH13" i="1"/>
  <c r="FG13" i="1"/>
  <c r="FF13" i="1"/>
  <c r="FE13" i="1"/>
  <c r="FD13" i="1"/>
  <c r="FC13" i="1"/>
  <c r="FB13" i="1"/>
  <c r="FA13" i="1"/>
  <c r="EZ13" i="1"/>
  <c r="EY13" i="1"/>
  <c r="EX13" i="1"/>
  <c r="EW13" i="1"/>
  <c r="EV13" i="1"/>
  <c r="EU13" i="1"/>
  <c r="ET13" i="1"/>
  <c r="ES13" i="1"/>
  <c r="ER13" i="1"/>
  <c r="EQ13" i="1"/>
  <c r="EP13" i="1"/>
  <c r="EO13" i="1"/>
  <c r="EN13" i="1"/>
  <c r="EM13" i="1"/>
  <c r="EL13" i="1"/>
  <c r="EK13" i="1"/>
  <c r="EJ13" i="1"/>
  <c r="EI13" i="1"/>
  <c r="EH13" i="1"/>
  <c r="EG13" i="1"/>
  <c r="EF13" i="1"/>
  <c r="EE13" i="1"/>
  <c r="ED13" i="1"/>
  <c r="EC13" i="1"/>
  <c r="EB13" i="1"/>
  <c r="EA13" i="1"/>
  <c r="DZ13" i="1"/>
  <c r="DY13" i="1"/>
  <c r="DX13" i="1"/>
  <c r="DW13" i="1"/>
  <c r="DV13" i="1"/>
  <c r="DU13" i="1"/>
  <c r="DT13" i="1"/>
  <c r="DS13" i="1"/>
  <c r="DR13" i="1"/>
  <c r="DQ13" i="1"/>
  <c r="DP13" i="1"/>
  <c r="DO13" i="1"/>
  <c r="DN13" i="1"/>
  <c r="DM13" i="1"/>
  <c r="DL13" i="1"/>
  <c r="DK13" i="1"/>
  <c r="DJ13" i="1"/>
  <c r="DI13" i="1"/>
  <c r="DH13" i="1"/>
  <c r="DG13" i="1"/>
  <c r="DF13" i="1"/>
  <c r="DE13" i="1"/>
  <c r="DD13" i="1"/>
  <c r="DC13" i="1"/>
  <c r="DB13" i="1"/>
  <c r="DA13" i="1"/>
  <c r="CZ13" i="1"/>
  <c r="CY13" i="1"/>
  <c r="CX13" i="1"/>
  <c r="CW13" i="1"/>
  <c r="CV13" i="1"/>
  <c r="CU13" i="1"/>
  <c r="CT13" i="1"/>
  <c r="CS13" i="1"/>
  <c r="CR13" i="1"/>
  <c r="CQ13" i="1"/>
  <c r="CP13" i="1"/>
  <c r="CO13" i="1"/>
  <c r="CN13" i="1"/>
  <c r="CM13" i="1"/>
  <c r="CL13" i="1"/>
  <c r="CK13" i="1"/>
  <c r="CJ13" i="1"/>
  <c r="CI13" i="1"/>
  <c r="CH13" i="1"/>
  <c r="CG13" i="1"/>
  <c r="CF13" i="1"/>
  <c r="CE13" i="1"/>
  <c r="CD13" i="1"/>
  <c r="CC13" i="1"/>
  <c r="CB13" i="1"/>
  <c r="CA13" i="1"/>
  <c r="BZ13" i="1"/>
  <c r="BY13" i="1"/>
  <c r="BX13" i="1"/>
  <c r="BW13" i="1"/>
  <c r="BV13" i="1"/>
  <c r="BU13" i="1"/>
  <c r="BT13" i="1"/>
  <c r="BS13" i="1"/>
  <c r="BR13" i="1"/>
  <c r="BQ13" i="1"/>
  <c r="BP13" i="1"/>
  <c r="BO13" i="1"/>
  <c r="BN13" i="1"/>
  <c r="BM13" i="1"/>
  <c r="BL13" i="1"/>
  <c r="BK13" i="1"/>
  <c r="BJ13" i="1"/>
  <c r="BI13" i="1"/>
  <c r="BH13" i="1"/>
  <c r="BG13" i="1"/>
  <c r="BF13" i="1"/>
  <c r="BE13" i="1"/>
  <c r="BD13" i="1"/>
  <c r="BC13" i="1"/>
  <c r="BB13" i="1"/>
  <c r="BA13" i="1"/>
  <c r="AZ13" i="1"/>
  <c r="AY13" i="1"/>
  <c r="AX13" i="1"/>
  <c r="AW13" i="1"/>
  <c r="AV13" i="1"/>
  <c r="AU13" i="1"/>
  <c r="AT13" i="1"/>
  <c r="AS13" i="1"/>
  <c r="AR13" i="1"/>
  <c r="AQ13" i="1"/>
  <c r="AP13" i="1"/>
  <c r="AO13" i="1"/>
  <c r="AN13" i="1"/>
  <c r="AM13" i="1"/>
  <c r="AL13" i="1"/>
  <c r="AK13" i="1"/>
  <c r="AJ13" i="1"/>
  <c r="AI13" i="1"/>
  <c r="AH13" i="1"/>
  <c r="AG13" i="1"/>
  <c r="AF13" i="1"/>
  <c r="AE13" i="1"/>
  <c r="AD13" i="1"/>
  <c r="AC13" i="1"/>
  <c r="AB13" i="1"/>
  <c r="AA13" i="1"/>
  <c r="Z13" i="1"/>
  <c r="Y13" i="1"/>
  <c r="X13" i="1"/>
  <c r="W13" i="1"/>
  <c r="V13" i="1"/>
  <c r="U13" i="1"/>
  <c r="T13" i="1"/>
  <c r="S13" i="1"/>
  <c r="R13" i="1"/>
  <c r="Q13" i="1"/>
  <c r="P13" i="1"/>
  <c r="O13" i="1"/>
  <c r="N13" i="1"/>
  <c r="M13" i="1"/>
  <c r="L13" i="1"/>
  <c r="K13" i="1"/>
  <c r="J13" i="1"/>
  <c r="I13" i="1"/>
  <c r="H13" i="1"/>
  <c r="G13" i="1"/>
  <c r="F13" i="1"/>
  <c r="E13" i="1"/>
  <c r="D13" i="1"/>
  <c r="C13" i="1"/>
  <c r="B13" i="1"/>
  <c r="H9" i="1"/>
  <c r="G9" i="1"/>
  <c r="F9" i="1"/>
  <c r="E9" i="1"/>
  <c r="D9" i="1"/>
  <c r="D8" i="1" s="1"/>
  <c r="D25" i="1" s="1"/>
  <c r="C9" i="1"/>
  <c r="B9" i="1"/>
  <c r="H8" i="1"/>
  <c r="H25" i="1" s="1"/>
  <c r="G8" i="1"/>
  <c r="G25" i="1" s="1"/>
  <c r="F8" i="1"/>
  <c r="F25" i="1" s="1"/>
  <c r="E8" i="1"/>
  <c r="E25" i="1" s="1"/>
  <c r="C8" i="1"/>
  <c r="C25" i="1" s="1"/>
  <c r="B8" i="1"/>
  <c r="B25" i="1" s="1"/>
</calcChain>
</file>

<file path=xl/sharedStrings.xml><?xml version="1.0" encoding="utf-8"?>
<sst xmlns="http://schemas.openxmlformats.org/spreadsheetml/2006/main" count="53" uniqueCount="49">
  <si>
    <t>Formato 2 Informe Analítico de la Deuda Pública y Otros Pasivos - LDF</t>
  </si>
  <si>
    <t>Poder Ejecutivo del Estado de Campeche (a)</t>
  </si>
  <si>
    <t>Informe Analítico de la Deuda Pública y Otros Pasivos - LDF</t>
  </si>
  <si>
    <t>Del 1 de enero al 30 de junio de 2025(b)</t>
  </si>
  <si>
    <t>(PESOS)</t>
  </si>
  <si>
    <t>Denominación de la Deuda Pública y Otros Pasivos (c)</t>
  </si>
  <si>
    <t>Saldo al 31 de diciembre de 2024 (d)</t>
  </si>
  <si>
    <t>Disposiciones del Periodo (e)</t>
  </si>
  <si>
    <t>Amortizaciones del Periodo (f)</t>
  </si>
  <si>
    <t>Revaluaciones, Reclasificaciones y Otros Ajustes (g)</t>
  </si>
  <si>
    <t>Saldo Final del Periodo (h)
h=d+e-f+g</t>
  </si>
  <si>
    <t>Pago de Intereses del Periodo (i)</t>
  </si>
  <si>
    <t>Pago de Comisiones y demás costos asociados durante el Periodo (j)</t>
  </si>
  <si>
    <t>1. Deuda Pública (1=A+B)</t>
  </si>
  <si>
    <t>A. Corto Plazo (A=a1+a2+a3)</t>
  </si>
  <si>
    <t>a1) Instituciones de Crédito</t>
  </si>
  <si>
    <t>a2) Títulos y Valores</t>
  </si>
  <si>
    <t>a3) Arrendamientos Financieros</t>
  </si>
  <si>
    <t>B. Largo Plazo (B=b1+b2+b3)</t>
  </si>
  <si>
    <t>b1) Instituciones de Crédito</t>
  </si>
  <si>
    <t>BANAMEX, S. A.</t>
  </si>
  <si>
    <t>SANTANDER, S. A.</t>
  </si>
  <si>
    <t>BBVA BANCOMER, S. A.</t>
  </si>
  <si>
    <t>b2) Títulos y Valores</t>
  </si>
  <si>
    <t>b3) Arrendamientos Financieros</t>
  </si>
  <si>
    <t xml:space="preserve">2. Otros Pasivos </t>
  </si>
  <si>
    <t>3. Total de la Deuda Pública y Otros Pasivos (3=1+2)</t>
  </si>
  <si>
    <r>
      <t xml:space="preserve">4. Deuda Contingente </t>
    </r>
    <r>
      <rPr>
        <b/>
        <vertAlign val="superscript"/>
        <sz val="11"/>
        <color indexed="8"/>
        <rFont val="Calibri"/>
        <family val="2"/>
      </rPr>
      <t>1</t>
    </r>
    <r>
      <rPr>
        <b/>
        <sz val="11"/>
        <color indexed="8"/>
        <rFont val="Calibri"/>
        <family val="2"/>
      </rPr>
      <t xml:space="preserve"> (Informativo)</t>
    </r>
  </si>
  <si>
    <t>A. Deuda Contingente 1</t>
  </si>
  <si>
    <t>B. Deuda Contingente 2</t>
  </si>
  <si>
    <t>C. Deuda Contingente XX</t>
  </si>
  <si>
    <t>*</t>
  </si>
  <si>
    <r>
      <t xml:space="preserve">5. Valor de Instrumentos Bono Cupón Cero </t>
    </r>
    <r>
      <rPr>
        <b/>
        <vertAlign val="superscript"/>
        <sz val="11"/>
        <color indexed="8"/>
        <rFont val="Calibri"/>
        <family val="2"/>
      </rPr>
      <t>2</t>
    </r>
    <r>
      <rPr>
        <b/>
        <sz val="11"/>
        <color indexed="8"/>
        <rFont val="Calibri"/>
        <family val="2"/>
      </rPr>
      <t xml:space="preserve"> (Informativo)</t>
    </r>
  </si>
  <si>
    <r>
      <t xml:space="preserve">A. Instrumento Bono Cupón Cero FONREC </t>
    </r>
    <r>
      <rPr>
        <vertAlign val="superscript"/>
        <sz val="11"/>
        <color indexed="8"/>
        <rFont val="Calibri"/>
        <family val="2"/>
      </rPr>
      <t>2</t>
    </r>
  </si>
  <si>
    <r>
      <t>B. Instrumento Bono Cupón Cero PROFISE</t>
    </r>
    <r>
      <rPr>
        <vertAlign val="superscript"/>
        <sz val="11"/>
        <color indexed="8"/>
        <rFont val="Calibri"/>
        <family val="2"/>
      </rPr>
      <t xml:space="preserve"> 2</t>
    </r>
  </si>
  <si>
    <r>
      <t>C. Instrumento Bono Cupón Cero FONREC</t>
    </r>
    <r>
      <rPr>
        <vertAlign val="superscript"/>
        <sz val="11"/>
        <color indexed="8"/>
        <rFont val="Calibri"/>
        <family val="2"/>
      </rPr>
      <t>2</t>
    </r>
  </si>
  <si>
    <r>
      <t>D. Instrumento Bono Cupón Cero FONREC</t>
    </r>
    <r>
      <rPr>
        <vertAlign val="superscript"/>
        <sz val="11"/>
        <color indexed="8"/>
        <rFont val="Calibri"/>
        <family val="2"/>
      </rPr>
      <t>2</t>
    </r>
  </si>
  <si>
    <r>
      <t>E. Instrumento Bono Cupón Cero FONREC</t>
    </r>
    <r>
      <rPr>
        <vertAlign val="superscript"/>
        <sz val="11"/>
        <color indexed="8"/>
        <rFont val="Calibri"/>
        <family val="2"/>
      </rPr>
      <t>2</t>
    </r>
  </si>
  <si>
    <r>
      <rPr>
        <vertAlign val="superscript"/>
        <sz val="11"/>
        <rFont val="Calibri"/>
        <family val="2"/>
      </rPr>
      <t>1</t>
    </r>
    <r>
      <rPr>
        <sz val="11"/>
        <rFont val="Calibri"/>
        <family val="2"/>
      </rPr>
      <t xml:space="preserve">  Se refiere a cualquier Financiamiento sin fuente o garantía de pago definida, que sea asumida de manera solidaria o subsidiaria por las Entidades Federativas con sus Municipios, organismos descentralizados y empresas de participación estatal mayoritaria y fideicomisos, locales o municipales, y por los Municipios con sus respectivos organismos descentralizados y empresas de participación municipal mayoritaria.
</t>
    </r>
    <r>
      <rPr>
        <vertAlign val="superscript"/>
        <sz val="11"/>
        <rFont val="Calibri"/>
        <family val="2"/>
      </rPr>
      <t>2</t>
    </r>
    <r>
      <rPr>
        <sz val="11"/>
        <rFont val="Calibri"/>
        <family val="2"/>
      </rPr>
      <t xml:space="preserve">  Se refiere al valor del Bono Cupón Cero que respalda el pago de los créditos asociados al mismo (Activo).</t>
    </r>
  </si>
  <si>
    <t>Obligaciones a Corto Plazo (k)</t>
  </si>
  <si>
    <t>Monto Contratado (l)</t>
  </si>
  <si>
    <t>Plazo Pactado (m)</t>
  </si>
  <si>
    <t>Tasa de Interés (n)</t>
  </si>
  <si>
    <t>Comisiones y Costos Relacionados (o)</t>
  </si>
  <si>
    <t>Tasa Efectiva (p)</t>
  </si>
  <si>
    <t>6. Obligaciones a Corto Plazo (Informativo)</t>
  </si>
  <si>
    <t>A. Crédito 1</t>
  </si>
  <si>
    <t>B. Crédito 2</t>
  </si>
  <si>
    <t>C. Crédito XX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</si>
</sst>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_);_(* \(#,##0.00\);_(* &quot;-&quot;??_);_(@_)"/>
  </numFmts>
  <fonts count="11"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20"/>
      <color theme="1"/>
      <name val="Calibri"/>
      <family val="2"/>
      <scheme val="minor"/>
    </font>
    <font>
      <b/>
      <vertAlign val="superscript"/>
      <sz val="11"/>
      <color indexed="8"/>
      <name val="Calibri"/>
      <family val="2"/>
    </font>
    <font>
      <b/>
      <sz val="11"/>
      <color indexed="8"/>
      <name val="Calibri"/>
      <family val="2"/>
    </font>
    <font>
      <vertAlign val="superscript"/>
      <sz val="11"/>
      <color indexed="8"/>
      <name val="Calibri"/>
      <family val="2"/>
    </font>
    <font>
      <sz val="11"/>
      <name val="Calibri"/>
      <family val="2"/>
    </font>
    <font>
      <vertAlign val="superscript"/>
      <sz val="11"/>
      <name val="Calibri"/>
      <family val="2"/>
    </font>
    <font>
      <sz val="11"/>
      <name val="Calibri"/>
      <family val="2"/>
      <scheme val="minor"/>
    </font>
  </fonts>
  <fills count="4">
    <fill>
      <patternFill patternType="none"/>
    </fill>
    <fill>
      <patternFill patternType="gray125"/>
    </fill>
    <fill>
      <patternFill patternType="solid">
        <fgColor theme="0"/>
        <bgColor indexed="64"/>
      </patternFill>
    </fill>
    <fill>
      <patternFill patternType="solid">
        <fgColor theme="2" tint="-9.9978637043366805E-2"/>
        <bgColor indexed="64"/>
      </patternFill>
    </fill>
  </fills>
  <borders count="16">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diagonalUp="1">
      <left style="thin">
        <color indexed="64"/>
      </left>
      <right style="thin">
        <color indexed="64"/>
      </right>
      <top/>
      <bottom/>
      <diagonal style="thin">
        <color theme="1" tint="0.499984740745262"/>
      </diagonal>
    </border>
    <border diagonalUp="1">
      <left style="thin">
        <color indexed="64"/>
      </left>
      <right/>
      <top/>
      <bottom/>
      <diagonal style="thin">
        <color theme="1" tint="0.499984740745262"/>
      </diagonal>
    </border>
    <border diagonalUp="1">
      <left/>
      <right style="thin">
        <color indexed="64"/>
      </right>
      <top/>
      <bottom/>
      <diagonal style="thin">
        <color theme="1" tint="0.499984740745262"/>
      </diagonal>
    </border>
    <border>
      <left style="thin">
        <color indexed="64"/>
      </left>
      <right style="thin">
        <color indexed="64"/>
      </right>
      <top/>
      <bottom style="thin">
        <color indexed="64"/>
      </bottom>
      <diagonal/>
    </border>
  </borders>
  <cellStyleXfs count="2">
    <xf numFmtId="0" fontId="0" fillId="0" borderId="0"/>
    <xf numFmtId="164" fontId="1" fillId="0" borderId="0" applyFont="0" applyFill="0" applyBorder="0" applyAlignment="0" applyProtection="0"/>
  </cellStyleXfs>
  <cellXfs count="50">
    <xf numFmtId="0" fontId="0" fillId="0" borderId="0" xfId="0"/>
    <xf numFmtId="0" fontId="4" fillId="2" borderId="1" xfId="0" applyFont="1" applyFill="1" applyBorder="1" applyAlignment="1">
      <alignment horizontal="left" vertical="center"/>
    </xf>
    <xf numFmtId="0" fontId="2" fillId="3" borderId="2" xfId="0" applyFont="1" applyFill="1" applyBorder="1" applyAlignment="1" applyProtection="1">
      <alignment horizontal="center" vertical="center"/>
    </xf>
    <xf numFmtId="0" fontId="2" fillId="3" borderId="3" xfId="0" applyFont="1" applyFill="1" applyBorder="1" applyAlignment="1" applyProtection="1">
      <alignment horizontal="center" vertical="center"/>
    </xf>
    <xf numFmtId="0" fontId="2" fillId="3" borderId="4" xfId="0" applyFont="1" applyFill="1" applyBorder="1" applyAlignment="1" applyProtection="1">
      <alignment horizontal="center" vertical="center"/>
    </xf>
    <xf numFmtId="0" fontId="2" fillId="3" borderId="5" xfId="0" applyFont="1" applyFill="1" applyBorder="1" applyAlignment="1">
      <alignment horizontal="center" vertical="center"/>
    </xf>
    <xf numFmtId="0" fontId="2" fillId="3" borderId="0" xfId="0" applyFont="1" applyFill="1" applyBorder="1" applyAlignment="1">
      <alignment horizontal="center" vertical="center"/>
    </xf>
    <xf numFmtId="0" fontId="2" fillId="3" borderId="6" xfId="0" applyFont="1" applyFill="1" applyBorder="1" applyAlignment="1">
      <alignment horizontal="center" vertical="center"/>
    </xf>
    <xf numFmtId="0" fontId="2" fillId="3" borderId="5" xfId="0" applyFont="1" applyFill="1" applyBorder="1" applyAlignment="1" applyProtection="1">
      <alignment horizontal="center" vertical="center"/>
    </xf>
    <xf numFmtId="0" fontId="2" fillId="3" borderId="0" xfId="0" applyFont="1" applyFill="1" applyBorder="1" applyAlignment="1" applyProtection="1">
      <alignment horizontal="center" vertical="center"/>
    </xf>
    <xf numFmtId="0" fontId="2" fillId="3" borderId="6" xfId="0" applyFont="1" applyFill="1" applyBorder="1" applyAlignment="1" applyProtection="1">
      <alignment horizontal="center" vertical="center"/>
    </xf>
    <xf numFmtId="0" fontId="2" fillId="3" borderId="7" xfId="0" applyFont="1" applyFill="1" applyBorder="1" applyAlignment="1">
      <alignment horizontal="center" vertical="center"/>
    </xf>
    <xf numFmtId="0" fontId="2" fillId="3" borderId="1" xfId="0" applyFont="1" applyFill="1" applyBorder="1" applyAlignment="1">
      <alignment horizontal="center" vertical="center"/>
    </xf>
    <xf numFmtId="0" fontId="2" fillId="3" borderId="8" xfId="0" applyFont="1" applyFill="1" applyBorder="1" applyAlignment="1">
      <alignment horizontal="center" vertical="center"/>
    </xf>
    <xf numFmtId="0" fontId="2" fillId="3" borderId="9" xfId="0" applyFont="1" applyFill="1" applyBorder="1" applyAlignment="1">
      <alignment horizontal="center" vertical="center" wrapText="1"/>
    </xf>
    <xf numFmtId="4" fontId="2" fillId="3" borderId="9" xfId="0" applyNumberFormat="1" applyFont="1" applyFill="1" applyBorder="1" applyAlignment="1" applyProtection="1">
      <alignment horizontal="center" vertical="center" wrapText="1"/>
      <protection locked="0"/>
    </xf>
    <xf numFmtId="0" fontId="2" fillId="3" borderId="10" xfId="0" applyFont="1" applyFill="1" applyBorder="1" applyAlignment="1">
      <alignment horizontal="center" vertical="center" wrapText="1"/>
    </xf>
    <xf numFmtId="0" fontId="0" fillId="2" borderId="11" xfId="0" applyFill="1" applyBorder="1"/>
    <xf numFmtId="4" fontId="0" fillId="2" borderId="11" xfId="0" applyNumberFormat="1" applyFill="1" applyBorder="1"/>
    <xf numFmtId="0" fontId="2" fillId="2" borderId="5" xfId="0" applyFont="1" applyFill="1" applyBorder="1" applyAlignment="1">
      <alignment horizontal="left" vertical="center" indent="3"/>
    </xf>
    <xf numFmtId="4" fontId="2" fillId="2" borderId="11" xfId="1" applyNumberFormat="1" applyFont="1" applyFill="1" applyBorder="1" applyAlignment="1" applyProtection="1">
      <alignment vertical="center"/>
      <protection locked="0"/>
    </xf>
    <xf numFmtId="0" fontId="0" fillId="2" borderId="5" xfId="0" applyFill="1" applyBorder="1" applyAlignment="1">
      <alignment horizontal="left" vertical="center" indent="5"/>
    </xf>
    <xf numFmtId="4" fontId="1" fillId="2" borderId="11" xfId="1" applyNumberFormat="1" applyFont="1" applyFill="1" applyBorder="1" applyAlignment="1" applyProtection="1">
      <alignment vertical="center"/>
      <protection locked="0"/>
    </xf>
    <xf numFmtId="0" fontId="0" fillId="2" borderId="5" xfId="0" applyFill="1" applyBorder="1" applyAlignment="1">
      <alignment horizontal="left" vertical="center" indent="7"/>
    </xf>
    <xf numFmtId="4" fontId="1" fillId="2" borderId="5" xfId="1" applyNumberFormat="1" applyFont="1" applyFill="1" applyBorder="1" applyAlignment="1" applyProtection="1">
      <alignment vertical="center"/>
      <protection locked="0"/>
    </xf>
    <xf numFmtId="4" fontId="1" fillId="2" borderId="0" xfId="1" applyNumberFormat="1" applyFont="1" applyFill="1" applyBorder="1" applyAlignment="1" applyProtection="1">
      <alignment vertical="center"/>
      <protection locked="0"/>
    </xf>
    <xf numFmtId="0" fontId="0" fillId="2" borderId="11" xfId="0" applyFill="1" applyBorder="1" applyAlignment="1">
      <alignment vertical="center"/>
    </xf>
    <xf numFmtId="4" fontId="1" fillId="2" borderId="11" xfId="1" applyNumberFormat="1" applyFont="1" applyFill="1" applyBorder="1"/>
    <xf numFmtId="0" fontId="2" fillId="0" borderId="5" xfId="0" applyFont="1" applyFill="1" applyBorder="1" applyAlignment="1">
      <alignment horizontal="left" vertical="center" indent="3"/>
    </xf>
    <xf numFmtId="4" fontId="2" fillId="0" borderId="11" xfId="1" applyNumberFormat="1" applyFont="1" applyFill="1" applyBorder="1" applyAlignment="1" applyProtection="1">
      <alignment vertical="center"/>
      <protection locked="0"/>
    </xf>
    <xf numFmtId="4" fontId="1" fillId="0" borderId="12" xfId="1" applyNumberFormat="1" applyFont="1" applyFill="1" applyBorder="1"/>
    <xf numFmtId="4" fontId="1" fillId="0" borderId="13" xfId="1" applyNumberFormat="1" applyFont="1" applyFill="1" applyBorder="1"/>
    <xf numFmtId="4" fontId="2" fillId="0" borderId="11" xfId="1" applyNumberFormat="1" applyFont="1" applyFill="1" applyBorder="1"/>
    <xf numFmtId="4" fontId="1" fillId="0" borderId="14" xfId="1" applyNumberFormat="1" applyFont="1" applyFill="1" applyBorder="1"/>
    <xf numFmtId="0" fontId="0" fillId="0" borderId="0" xfId="0" applyFill="1"/>
    <xf numFmtId="4" fontId="1" fillId="2" borderId="11" xfId="1" applyNumberFormat="1" applyFont="1" applyFill="1" applyBorder="1" applyAlignment="1">
      <alignment vertical="center"/>
    </xf>
    <xf numFmtId="0" fontId="0" fillId="2" borderId="5" xfId="0" applyFill="1" applyBorder="1" applyAlignment="1" applyProtection="1">
      <alignment horizontal="left" vertical="center" indent="5"/>
      <protection locked="0"/>
    </xf>
    <xf numFmtId="0" fontId="3" fillId="2" borderId="11" xfId="0" applyFont="1" applyFill="1" applyBorder="1" applyAlignment="1">
      <alignment vertical="center"/>
    </xf>
    <xf numFmtId="0" fontId="3" fillId="2" borderId="15" xfId="0" applyFont="1" applyFill="1" applyBorder="1" applyAlignment="1">
      <alignment vertical="center"/>
    </xf>
    <xf numFmtId="4" fontId="0" fillId="2" borderId="15" xfId="0" applyNumberFormat="1" applyFill="1" applyBorder="1"/>
    <xf numFmtId="0" fontId="0" fillId="2" borderId="15" xfId="0" applyFill="1" applyBorder="1"/>
    <xf numFmtId="0" fontId="0" fillId="2" borderId="0" xfId="0" applyFill="1" applyAlignment="1">
      <alignment vertical="center"/>
    </xf>
    <xf numFmtId="4" fontId="0" fillId="2" borderId="0" xfId="0" applyNumberFormat="1" applyFill="1"/>
    <xf numFmtId="0" fontId="0" fillId="2" borderId="0" xfId="0" applyFill="1"/>
    <xf numFmtId="0" fontId="8" fillId="2" borderId="0" xfId="0" applyFont="1" applyFill="1" applyBorder="1" applyAlignment="1">
      <alignment horizontal="justify" vertical="center" wrapText="1"/>
    </xf>
    <xf numFmtId="0" fontId="10" fillId="2" borderId="0" xfId="0" applyFont="1" applyFill="1" applyBorder="1" applyAlignment="1">
      <alignment horizontal="justify" vertical="center" wrapText="1"/>
    </xf>
    <xf numFmtId="4" fontId="2" fillId="3" borderId="9" xfId="0" applyNumberFormat="1" applyFont="1" applyFill="1" applyBorder="1" applyAlignment="1">
      <alignment horizontal="center" vertical="center" wrapText="1"/>
    </xf>
    <xf numFmtId="0" fontId="0" fillId="2" borderId="0" xfId="0" applyFill="1" applyProtection="1">
      <protection locked="0"/>
    </xf>
    <xf numFmtId="0" fontId="3" fillId="2" borderId="15" xfId="0" applyFont="1" applyFill="1" applyBorder="1"/>
    <xf numFmtId="4" fontId="0" fillId="0" borderId="0" xfId="0" applyNumberFormat="1"/>
  </cellXfs>
  <cellStyles count="2">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ESKTOP-9HKBVHC\compartido\Users\Contabilidad\Downloads\Formatos_Anexo_1_Criterios_LDF.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Juan%20acu&#241;a/Desktop/Compartida/ESTADOS%20FINANCIEROS%202025/2do%20trimestre/LDF_2T_202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ESKTOP-9HKBVHC\compartido\Users\Elias\Desktop\Estados%20Financieros\2019%20Reforma\Formatos_Anexo_1_Criterios_LDF.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Generales"/>
      <sheetName val="Info General"/>
      <sheetName val="datos"/>
      <sheetName val="Formato 1"/>
      <sheetName val="F01"/>
      <sheetName val="Formato 2"/>
      <sheetName val="F02"/>
      <sheetName val="Formato 3"/>
      <sheetName val="F03"/>
      <sheetName val="Formato 4"/>
      <sheetName val="F04"/>
      <sheetName val="Formato 5"/>
      <sheetName val="F05"/>
      <sheetName val="Formato 6 a)"/>
      <sheetName val="F06a"/>
      <sheetName val="Formato 6 b)"/>
      <sheetName val="F06b"/>
      <sheetName val="Formato 6 c)"/>
      <sheetName val="F06c"/>
      <sheetName val="Formato 6 d)"/>
      <sheetName val="F06d"/>
      <sheetName val="Formato 7 a)"/>
      <sheetName val="F07a"/>
      <sheetName val="Formato 7 b)"/>
      <sheetName val="F07b"/>
      <sheetName val="Formato 7 c)"/>
      <sheetName val="F07c"/>
      <sheetName val="Formato 7 d)"/>
      <sheetName val="F07d"/>
      <sheetName val="Formato 8"/>
      <sheetName val="F08"/>
    </sheetNames>
    <sheetDataSet>
      <sheetData sheetId="0"/>
      <sheetData sheetId="1">
        <row r="7">
          <cell r="C7" t="str">
            <v>ORGANISMO, Gobierno del Estado de Aguascalientes (a)</v>
          </cell>
        </row>
        <row r="14">
          <cell r="C14" t="str">
            <v>Al 31 de diciembre de 2016 y al 30 de marzo de 2017 (b)</v>
          </cell>
        </row>
        <row r="20">
          <cell r="D20" t="str">
            <v>2017 (d)</v>
          </cell>
          <cell r="E20" t="str">
            <v>31 de diciembre de 2016 (e)</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to 1"/>
      <sheetName val="Formato 2"/>
      <sheetName val="Formato 3"/>
      <sheetName val="Formato 4"/>
      <sheetName val="Formato 5"/>
      <sheetName val="Formato 6 a)"/>
      <sheetName val="Formato 6 b)"/>
      <sheetName val="Formato 6 c)"/>
      <sheetName val="Formato 6 d)"/>
    </sheetNames>
    <sheetDataSet>
      <sheetData sheetId="0"/>
      <sheetData sheetId="1"/>
      <sheetData sheetId="2">
        <row r="8">
          <cell r="E8">
            <v>0</v>
          </cell>
          <cell r="G8">
            <v>0</v>
          </cell>
          <cell r="H8">
            <v>0</v>
          </cell>
          <cell r="I8">
            <v>0</v>
          </cell>
          <cell r="J8">
            <v>0</v>
          </cell>
          <cell r="K8">
            <v>0</v>
          </cell>
        </row>
        <row r="14">
          <cell r="E14">
            <v>0</v>
          </cell>
          <cell r="G14">
            <v>0</v>
          </cell>
          <cell r="H14">
            <v>0</v>
          </cell>
          <cell r="I14">
            <v>0</v>
          </cell>
          <cell r="J14">
            <v>0</v>
          </cell>
          <cell r="K14">
            <v>0</v>
          </cell>
        </row>
      </sheetData>
      <sheetData sheetId="3"/>
      <sheetData sheetId="4"/>
      <sheetData sheetId="5"/>
      <sheetData sheetId="6">
        <row r="9">
          <cell r="B9">
            <v>13446017205</v>
          </cell>
          <cell r="C9">
            <v>1518599514.5</v>
          </cell>
          <cell r="D9">
            <v>14964616719.499998</v>
          </cell>
          <cell r="E9">
            <v>6898974048.6899996</v>
          </cell>
          <cell r="F9">
            <v>6885180127.6500006</v>
          </cell>
          <cell r="G9">
            <v>8065642670.8099995</v>
          </cell>
        </row>
        <row r="37">
          <cell r="B37">
            <v>12598357346</v>
          </cell>
          <cell r="C37">
            <v>746620973.35000014</v>
          </cell>
          <cell r="D37">
            <v>13344978319.349998</v>
          </cell>
          <cell r="E37">
            <v>6302168381.2999992</v>
          </cell>
          <cell r="F37">
            <v>6301937595.9899998</v>
          </cell>
          <cell r="G37">
            <v>7042809938.0500002</v>
          </cell>
        </row>
      </sheetData>
      <sheetData sheetId="7"/>
      <sheetData sheetId="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Generales"/>
      <sheetName val="Info General"/>
      <sheetName val="datos"/>
      <sheetName val="Formato 1"/>
      <sheetName val="F01"/>
      <sheetName val="Formato 2"/>
      <sheetName val="F02"/>
      <sheetName val="Formato 3"/>
      <sheetName val="F03"/>
      <sheetName val="Formato 4"/>
      <sheetName val="F04"/>
      <sheetName val="Formato 5"/>
      <sheetName val="F05"/>
      <sheetName val="Formato 6 a)"/>
      <sheetName val="F06a"/>
      <sheetName val="Formato 6 b)"/>
      <sheetName val="F06b"/>
      <sheetName val="Formato 6 c)"/>
      <sheetName val="F06c"/>
      <sheetName val="Formato 6 d)"/>
      <sheetName val="F06d"/>
      <sheetName val="Formato 7 a)"/>
      <sheetName val="F07a"/>
      <sheetName val="Formato 7 b)"/>
      <sheetName val="F07b"/>
      <sheetName val="Formato 7 c)"/>
      <sheetName val="F07c"/>
      <sheetName val="Formato 7 d)"/>
      <sheetName val="F07d"/>
      <sheetName val="Formato 8"/>
      <sheetName val="F08"/>
    </sheetNames>
    <sheetDataSet>
      <sheetData sheetId="0"/>
      <sheetData sheetId="1">
        <row r="7">
          <cell r="C7" t="str">
            <v>PODER EJECUTIVO, Gobierno del Estado de Campeche (a)</v>
          </cell>
        </row>
        <row r="16">
          <cell r="C16" t="str">
            <v>Del 1 de enero al 30 de junio de 2019 (b)</v>
          </cell>
        </row>
        <row r="18">
          <cell r="D18" t="str">
            <v>Monto pagado de la inversión al 30 de junio de 2019 (k)</v>
          </cell>
          <cell r="E18" t="str">
            <v>Monto pagado de la inversión actualizado al 30 de junio de 2019 (l)</v>
          </cell>
          <cell r="F18" t="str">
            <v>Saldo pendiente por pagar de la inversión al 30 de junio de 2019 (m = g – l)</v>
          </cell>
        </row>
        <row r="20">
          <cell r="F20" t="str">
            <v>Saldo al 31 de diciembre de 2018 (d)</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3789B8-A2D4-43FD-A74F-2A99D0AC089E}">
  <sheetPr>
    <pageSetUpPr fitToPage="1"/>
  </sheetPr>
  <dimension ref="A1:IV59"/>
  <sheetViews>
    <sheetView tabSelected="1" zoomScale="70" zoomScaleNormal="70" workbookViewId="0">
      <selection activeCell="F25" sqref="F25"/>
    </sheetView>
  </sheetViews>
  <sheetFormatPr baseColWidth="10" defaultColWidth="1.140625" defaultRowHeight="15" zeroHeight="1" x14ac:dyDescent="0.25"/>
  <cols>
    <col min="1" max="1" width="59.140625" customWidth="1"/>
    <col min="2" max="2" width="22.28515625" style="49" customWidth="1"/>
    <col min="3" max="4" width="19.42578125" customWidth="1"/>
    <col min="5" max="5" width="21.140625" customWidth="1"/>
    <col min="6" max="6" width="21.5703125" customWidth="1"/>
    <col min="7" max="7" width="19.42578125" customWidth="1"/>
    <col min="8" max="8" width="21.28515625" customWidth="1"/>
    <col min="9" max="255" width="11.42578125" hidden="1" customWidth="1"/>
    <col min="257" max="257" width="59.140625" customWidth="1"/>
    <col min="258" max="258" width="22.28515625" customWidth="1"/>
    <col min="259" max="260" width="19.42578125" customWidth="1"/>
    <col min="261" max="261" width="21.140625" customWidth="1"/>
    <col min="262" max="262" width="21.5703125" customWidth="1"/>
    <col min="263" max="263" width="19.42578125" customWidth="1"/>
    <col min="264" max="264" width="21.28515625" customWidth="1"/>
    <col min="265" max="511" width="0" hidden="1" customWidth="1"/>
    <col min="513" max="513" width="59.140625" customWidth="1"/>
    <col min="514" max="514" width="22.28515625" customWidth="1"/>
    <col min="515" max="516" width="19.42578125" customWidth="1"/>
    <col min="517" max="517" width="21.140625" customWidth="1"/>
    <col min="518" max="518" width="21.5703125" customWidth="1"/>
    <col min="519" max="519" width="19.42578125" customWidth="1"/>
    <col min="520" max="520" width="21.28515625" customWidth="1"/>
    <col min="521" max="767" width="0" hidden="1" customWidth="1"/>
    <col min="769" max="769" width="59.140625" customWidth="1"/>
    <col min="770" max="770" width="22.28515625" customWidth="1"/>
    <col min="771" max="772" width="19.42578125" customWidth="1"/>
    <col min="773" max="773" width="21.140625" customWidth="1"/>
    <col min="774" max="774" width="21.5703125" customWidth="1"/>
    <col min="775" max="775" width="19.42578125" customWidth="1"/>
    <col min="776" max="776" width="21.28515625" customWidth="1"/>
    <col min="777" max="1023" width="0" hidden="1" customWidth="1"/>
    <col min="1025" max="1025" width="59.140625" customWidth="1"/>
    <col min="1026" max="1026" width="22.28515625" customWidth="1"/>
    <col min="1027" max="1028" width="19.42578125" customWidth="1"/>
    <col min="1029" max="1029" width="21.140625" customWidth="1"/>
    <col min="1030" max="1030" width="21.5703125" customWidth="1"/>
    <col min="1031" max="1031" width="19.42578125" customWidth="1"/>
    <col min="1032" max="1032" width="21.28515625" customWidth="1"/>
    <col min="1033" max="1279" width="0" hidden="1" customWidth="1"/>
    <col min="1281" max="1281" width="59.140625" customWidth="1"/>
    <col min="1282" max="1282" width="22.28515625" customWidth="1"/>
    <col min="1283" max="1284" width="19.42578125" customWidth="1"/>
    <col min="1285" max="1285" width="21.140625" customWidth="1"/>
    <col min="1286" max="1286" width="21.5703125" customWidth="1"/>
    <col min="1287" max="1287" width="19.42578125" customWidth="1"/>
    <col min="1288" max="1288" width="21.28515625" customWidth="1"/>
    <col min="1289" max="1535" width="0" hidden="1" customWidth="1"/>
    <col min="1537" max="1537" width="59.140625" customWidth="1"/>
    <col min="1538" max="1538" width="22.28515625" customWidth="1"/>
    <col min="1539" max="1540" width="19.42578125" customWidth="1"/>
    <col min="1541" max="1541" width="21.140625" customWidth="1"/>
    <col min="1542" max="1542" width="21.5703125" customWidth="1"/>
    <col min="1543" max="1543" width="19.42578125" customWidth="1"/>
    <col min="1544" max="1544" width="21.28515625" customWidth="1"/>
    <col min="1545" max="1791" width="0" hidden="1" customWidth="1"/>
    <col min="1793" max="1793" width="59.140625" customWidth="1"/>
    <col min="1794" max="1794" width="22.28515625" customWidth="1"/>
    <col min="1795" max="1796" width="19.42578125" customWidth="1"/>
    <col min="1797" max="1797" width="21.140625" customWidth="1"/>
    <col min="1798" max="1798" width="21.5703125" customWidth="1"/>
    <col min="1799" max="1799" width="19.42578125" customWidth="1"/>
    <col min="1800" max="1800" width="21.28515625" customWidth="1"/>
    <col min="1801" max="2047" width="0" hidden="1" customWidth="1"/>
    <col min="2049" max="2049" width="59.140625" customWidth="1"/>
    <col min="2050" max="2050" width="22.28515625" customWidth="1"/>
    <col min="2051" max="2052" width="19.42578125" customWidth="1"/>
    <col min="2053" max="2053" width="21.140625" customWidth="1"/>
    <col min="2054" max="2054" width="21.5703125" customWidth="1"/>
    <col min="2055" max="2055" width="19.42578125" customWidth="1"/>
    <col min="2056" max="2056" width="21.28515625" customWidth="1"/>
    <col min="2057" max="2303" width="0" hidden="1" customWidth="1"/>
    <col min="2305" max="2305" width="59.140625" customWidth="1"/>
    <col min="2306" max="2306" width="22.28515625" customWidth="1"/>
    <col min="2307" max="2308" width="19.42578125" customWidth="1"/>
    <col min="2309" max="2309" width="21.140625" customWidth="1"/>
    <col min="2310" max="2310" width="21.5703125" customWidth="1"/>
    <col min="2311" max="2311" width="19.42578125" customWidth="1"/>
    <col min="2312" max="2312" width="21.28515625" customWidth="1"/>
    <col min="2313" max="2559" width="0" hidden="1" customWidth="1"/>
    <col min="2561" max="2561" width="59.140625" customWidth="1"/>
    <col min="2562" max="2562" width="22.28515625" customWidth="1"/>
    <col min="2563" max="2564" width="19.42578125" customWidth="1"/>
    <col min="2565" max="2565" width="21.140625" customWidth="1"/>
    <col min="2566" max="2566" width="21.5703125" customWidth="1"/>
    <col min="2567" max="2567" width="19.42578125" customWidth="1"/>
    <col min="2568" max="2568" width="21.28515625" customWidth="1"/>
    <col min="2569" max="2815" width="0" hidden="1" customWidth="1"/>
    <col min="2817" max="2817" width="59.140625" customWidth="1"/>
    <col min="2818" max="2818" width="22.28515625" customWidth="1"/>
    <col min="2819" max="2820" width="19.42578125" customWidth="1"/>
    <col min="2821" max="2821" width="21.140625" customWidth="1"/>
    <col min="2822" max="2822" width="21.5703125" customWidth="1"/>
    <col min="2823" max="2823" width="19.42578125" customWidth="1"/>
    <col min="2824" max="2824" width="21.28515625" customWidth="1"/>
    <col min="2825" max="3071" width="0" hidden="1" customWidth="1"/>
    <col min="3073" max="3073" width="59.140625" customWidth="1"/>
    <col min="3074" max="3074" width="22.28515625" customWidth="1"/>
    <col min="3075" max="3076" width="19.42578125" customWidth="1"/>
    <col min="3077" max="3077" width="21.140625" customWidth="1"/>
    <col min="3078" max="3078" width="21.5703125" customWidth="1"/>
    <col min="3079" max="3079" width="19.42578125" customWidth="1"/>
    <col min="3080" max="3080" width="21.28515625" customWidth="1"/>
    <col min="3081" max="3327" width="0" hidden="1" customWidth="1"/>
    <col min="3329" max="3329" width="59.140625" customWidth="1"/>
    <col min="3330" max="3330" width="22.28515625" customWidth="1"/>
    <col min="3331" max="3332" width="19.42578125" customWidth="1"/>
    <col min="3333" max="3333" width="21.140625" customWidth="1"/>
    <col min="3334" max="3334" width="21.5703125" customWidth="1"/>
    <col min="3335" max="3335" width="19.42578125" customWidth="1"/>
    <col min="3336" max="3336" width="21.28515625" customWidth="1"/>
    <col min="3337" max="3583" width="0" hidden="1" customWidth="1"/>
    <col min="3585" max="3585" width="59.140625" customWidth="1"/>
    <col min="3586" max="3586" width="22.28515625" customWidth="1"/>
    <col min="3587" max="3588" width="19.42578125" customWidth="1"/>
    <col min="3589" max="3589" width="21.140625" customWidth="1"/>
    <col min="3590" max="3590" width="21.5703125" customWidth="1"/>
    <col min="3591" max="3591" width="19.42578125" customWidth="1"/>
    <col min="3592" max="3592" width="21.28515625" customWidth="1"/>
    <col min="3593" max="3839" width="0" hidden="1" customWidth="1"/>
    <col min="3841" max="3841" width="59.140625" customWidth="1"/>
    <col min="3842" max="3842" width="22.28515625" customWidth="1"/>
    <col min="3843" max="3844" width="19.42578125" customWidth="1"/>
    <col min="3845" max="3845" width="21.140625" customWidth="1"/>
    <col min="3846" max="3846" width="21.5703125" customWidth="1"/>
    <col min="3847" max="3847" width="19.42578125" customWidth="1"/>
    <col min="3848" max="3848" width="21.28515625" customWidth="1"/>
    <col min="3849" max="4095" width="0" hidden="1" customWidth="1"/>
    <col min="4097" max="4097" width="59.140625" customWidth="1"/>
    <col min="4098" max="4098" width="22.28515625" customWidth="1"/>
    <col min="4099" max="4100" width="19.42578125" customWidth="1"/>
    <col min="4101" max="4101" width="21.140625" customWidth="1"/>
    <col min="4102" max="4102" width="21.5703125" customWidth="1"/>
    <col min="4103" max="4103" width="19.42578125" customWidth="1"/>
    <col min="4104" max="4104" width="21.28515625" customWidth="1"/>
    <col min="4105" max="4351" width="0" hidden="1" customWidth="1"/>
    <col min="4353" max="4353" width="59.140625" customWidth="1"/>
    <col min="4354" max="4354" width="22.28515625" customWidth="1"/>
    <col min="4355" max="4356" width="19.42578125" customWidth="1"/>
    <col min="4357" max="4357" width="21.140625" customWidth="1"/>
    <col min="4358" max="4358" width="21.5703125" customWidth="1"/>
    <col min="4359" max="4359" width="19.42578125" customWidth="1"/>
    <col min="4360" max="4360" width="21.28515625" customWidth="1"/>
    <col min="4361" max="4607" width="0" hidden="1" customWidth="1"/>
    <col min="4609" max="4609" width="59.140625" customWidth="1"/>
    <col min="4610" max="4610" width="22.28515625" customWidth="1"/>
    <col min="4611" max="4612" width="19.42578125" customWidth="1"/>
    <col min="4613" max="4613" width="21.140625" customWidth="1"/>
    <col min="4614" max="4614" width="21.5703125" customWidth="1"/>
    <col min="4615" max="4615" width="19.42578125" customWidth="1"/>
    <col min="4616" max="4616" width="21.28515625" customWidth="1"/>
    <col min="4617" max="4863" width="0" hidden="1" customWidth="1"/>
    <col min="4865" max="4865" width="59.140625" customWidth="1"/>
    <col min="4866" max="4866" width="22.28515625" customWidth="1"/>
    <col min="4867" max="4868" width="19.42578125" customWidth="1"/>
    <col min="4869" max="4869" width="21.140625" customWidth="1"/>
    <col min="4870" max="4870" width="21.5703125" customWidth="1"/>
    <col min="4871" max="4871" width="19.42578125" customWidth="1"/>
    <col min="4872" max="4872" width="21.28515625" customWidth="1"/>
    <col min="4873" max="5119" width="0" hidden="1" customWidth="1"/>
    <col min="5121" max="5121" width="59.140625" customWidth="1"/>
    <col min="5122" max="5122" width="22.28515625" customWidth="1"/>
    <col min="5123" max="5124" width="19.42578125" customWidth="1"/>
    <col min="5125" max="5125" width="21.140625" customWidth="1"/>
    <col min="5126" max="5126" width="21.5703125" customWidth="1"/>
    <col min="5127" max="5127" width="19.42578125" customWidth="1"/>
    <col min="5128" max="5128" width="21.28515625" customWidth="1"/>
    <col min="5129" max="5375" width="0" hidden="1" customWidth="1"/>
    <col min="5377" max="5377" width="59.140625" customWidth="1"/>
    <col min="5378" max="5378" width="22.28515625" customWidth="1"/>
    <col min="5379" max="5380" width="19.42578125" customWidth="1"/>
    <col min="5381" max="5381" width="21.140625" customWidth="1"/>
    <col min="5382" max="5382" width="21.5703125" customWidth="1"/>
    <col min="5383" max="5383" width="19.42578125" customWidth="1"/>
    <col min="5384" max="5384" width="21.28515625" customWidth="1"/>
    <col min="5385" max="5631" width="0" hidden="1" customWidth="1"/>
    <col min="5633" max="5633" width="59.140625" customWidth="1"/>
    <col min="5634" max="5634" width="22.28515625" customWidth="1"/>
    <col min="5635" max="5636" width="19.42578125" customWidth="1"/>
    <col min="5637" max="5637" width="21.140625" customWidth="1"/>
    <col min="5638" max="5638" width="21.5703125" customWidth="1"/>
    <col min="5639" max="5639" width="19.42578125" customWidth="1"/>
    <col min="5640" max="5640" width="21.28515625" customWidth="1"/>
    <col min="5641" max="5887" width="0" hidden="1" customWidth="1"/>
    <col min="5889" max="5889" width="59.140625" customWidth="1"/>
    <col min="5890" max="5890" width="22.28515625" customWidth="1"/>
    <col min="5891" max="5892" width="19.42578125" customWidth="1"/>
    <col min="5893" max="5893" width="21.140625" customWidth="1"/>
    <col min="5894" max="5894" width="21.5703125" customWidth="1"/>
    <col min="5895" max="5895" width="19.42578125" customWidth="1"/>
    <col min="5896" max="5896" width="21.28515625" customWidth="1"/>
    <col min="5897" max="6143" width="0" hidden="1" customWidth="1"/>
    <col min="6145" max="6145" width="59.140625" customWidth="1"/>
    <col min="6146" max="6146" width="22.28515625" customWidth="1"/>
    <col min="6147" max="6148" width="19.42578125" customWidth="1"/>
    <col min="6149" max="6149" width="21.140625" customWidth="1"/>
    <col min="6150" max="6150" width="21.5703125" customWidth="1"/>
    <col min="6151" max="6151" width="19.42578125" customWidth="1"/>
    <col min="6152" max="6152" width="21.28515625" customWidth="1"/>
    <col min="6153" max="6399" width="0" hidden="1" customWidth="1"/>
    <col min="6401" max="6401" width="59.140625" customWidth="1"/>
    <col min="6402" max="6402" width="22.28515625" customWidth="1"/>
    <col min="6403" max="6404" width="19.42578125" customWidth="1"/>
    <col min="6405" max="6405" width="21.140625" customWidth="1"/>
    <col min="6406" max="6406" width="21.5703125" customWidth="1"/>
    <col min="6407" max="6407" width="19.42578125" customWidth="1"/>
    <col min="6408" max="6408" width="21.28515625" customWidth="1"/>
    <col min="6409" max="6655" width="0" hidden="1" customWidth="1"/>
    <col min="6657" max="6657" width="59.140625" customWidth="1"/>
    <col min="6658" max="6658" width="22.28515625" customWidth="1"/>
    <col min="6659" max="6660" width="19.42578125" customWidth="1"/>
    <col min="6661" max="6661" width="21.140625" customWidth="1"/>
    <col min="6662" max="6662" width="21.5703125" customWidth="1"/>
    <col min="6663" max="6663" width="19.42578125" customWidth="1"/>
    <col min="6664" max="6664" width="21.28515625" customWidth="1"/>
    <col min="6665" max="6911" width="0" hidden="1" customWidth="1"/>
    <col min="6913" max="6913" width="59.140625" customWidth="1"/>
    <col min="6914" max="6914" width="22.28515625" customWidth="1"/>
    <col min="6915" max="6916" width="19.42578125" customWidth="1"/>
    <col min="6917" max="6917" width="21.140625" customWidth="1"/>
    <col min="6918" max="6918" width="21.5703125" customWidth="1"/>
    <col min="6919" max="6919" width="19.42578125" customWidth="1"/>
    <col min="6920" max="6920" width="21.28515625" customWidth="1"/>
    <col min="6921" max="7167" width="0" hidden="1" customWidth="1"/>
    <col min="7169" max="7169" width="59.140625" customWidth="1"/>
    <col min="7170" max="7170" width="22.28515625" customWidth="1"/>
    <col min="7171" max="7172" width="19.42578125" customWidth="1"/>
    <col min="7173" max="7173" width="21.140625" customWidth="1"/>
    <col min="7174" max="7174" width="21.5703125" customWidth="1"/>
    <col min="7175" max="7175" width="19.42578125" customWidth="1"/>
    <col min="7176" max="7176" width="21.28515625" customWidth="1"/>
    <col min="7177" max="7423" width="0" hidden="1" customWidth="1"/>
    <col min="7425" max="7425" width="59.140625" customWidth="1"/>
    <col min="7426" max="7426" width="22.28515625" customWidth="1"/>
    <col min="7427" max="7428" width="19.42578125" customWidth="1"/>
    <col min="7429" max="7429" width="21.140625" customWidth="1"/>
    <col min="7430" max="7430" width="21.5703125" customWidth="1"/>
    <col min="7431" max="7431" width="19.42578125" customWidth="1"/>
    <col min="7432" max="7432" width="21.28515625" customWidth="1"/>
    <col min="7433" max="7679" width="0" hidden="1" customWidth="1"/>
    <col min="7681" max="7681" width="59.140625" customWidth="1"/>
    <col min="7682" max="7682" width="22.28515625" customWidth="1"/>
    <col min="7683" max="7684" width="19.42578125" customWidth="1"/>
    <col min="7685" max="7685" width="21.140625" customWidth="1"/>
    <col min="7686" max="7686" width="21.5703125" customWidth="1"/>
    <col min="7687" max="7687" width="19.42578125" customWidth="1"/>
    <col min="7688" max="7688" width="21.28515625" customWidth="1"/>
    <col min="7689" max="7935" width="0" hidden="1" customWidth="1"/>
    <col min="7937" max="7937" width="59.140625" customWidth="1"/>
    <col min="7938" max="7938" width="22.28515625" customWidth="1"/>
    <col min="7939" max="7940" width="19.42578125" customWidth="1"/>
    <col min="7941" max="7941" width="21.140625" customWidth="1"/>
    <col min="7942" max="7942" width="21.5703125" customWidth="1"/>
    <col min="7943" max="7943" width="19.42578125" customWidth="1"/>
    <col min="7944" max="7944" width="21.28515625" customWidth="1"/>
    <col min="7945" max="8191" width="0" hidden="1" customWidth="1"/>
    <col min="8193" max="8193" width="59.140625" customWidth="1"/>
    <col min="8194" max="8194" width="22.28515625" customWidth="1"/>
    <col min="8195" max="8196" width="19.42578125" customWidth="1"/>
    <col min="8197" max="8197" width="21.140625" customWidth="1"/>
    <col min="8198" max="8198" width="21.5703125" customWidth="1"/>
    <col min="8199" max="8199" width="19.42578125" customWidth="1"/>
    <col min="8200" max="8200" width="21.28515625" customWidth="1"/>
    <col min="8201" max="8447" width="0" hidden="1" customWidth="1"/>
    <col min="8449" max="8449" width="59.140625" customWidth="1"/>
    <col min="8450" max="8450" width="22.28515625" customWidth="1"/>
    <col min="8451" max="8452" width="19.42578125" customWidth="1"/>
    <col min="8453" max="8453" width="21.140625" customWidth="1"/>
    <col min="8454" max="8454" width="21.5703125" customWidth="1"/>
    <col min="8455" max="8455" width="19.42578125" customWidth="1"/>
    <col min="8456" max="8456" width="21.28515625" customWidth="1"/>
    <col min="8457" max="8703" width="0" hidden="1" customWidth="1"/>
    <col min="8705" max="8705" width="59.140625" customWidth="1"/>
    <col min="8706" max="8706" width="22.28515625" customWidth="1"/>
    <col min="8707" max="8708" width="19.42578125" customWidth="1"/>
    <col min="8709" max="8709" width="21.140625" customWidth="1"/>
    <col min="8710" max="8710" width="21.5703125" customWidth="1"/>
    <col min="8711" max="8711" width="19.42578125" customWidth="1"/>
    <col min="8712" max="8712" width="21.28515625" customWidth="1"/>
    <col min="8713" max="8959" width="0" hidden="1" customWidth="1"/>
    <col min="8961" max="8961" width="59.140625" customWidth="1"/>
    <col min="8962" max="8962" width="22.28515625" customWidth="1"/>
    <col min="8963" max="8964" width="19.42578125" customWidth="1"/>
    <col min="8965" max="8965" width="21.140625" customWidth="1"/>
    <col min="8966" max="8966" width="21.5703125" customWidth="1"/>
    <col min="8967" max="8967" width="19.42578125" customWidth="1"/>
    <col min="8968" max="8968" width="21.28515625" customWidth="1"/>
    <col min="8969" max="9215" width="0" hidden="1" customWidth="1"/>
    <col min="9217" max="9217" width="59.140625" customWidth="1"/>
    <col min="9218" max="9218" width="22.28515625" customWidth="1"/>
    <col min="9219" max="9220" width="19.42578125" customWidth="1"/>
    <col min="9221" max="9221" width="21.140625" customWidth="1"/>
    <col min="9222" max="9222" width="21.5703125" customWidth="1"/>
    <col min="9223" max="9223" width="19.42578125" customWidth="1"/>
    <col min="9224" max="9224" width="21.28515625" customWidth="1"/>
    <col min="9225" max="9471" width="0" hidden="1" customWidth="1"/>
    <col min="9473" max="9473" width="59.140625" customWidth="1"/>
    <col min="9474" max="9474" width="22.28515625" customWidth="1"/>
    <col min="9475" max="9476" width="19.42578125" customWidth="1"/>
    <col min="9477" max="9477" width="21.140625" customWidth="1"/>
    <col min="9478" max="9478" width="21.5703125" customWidth="1"/>
    <col min="9479" max="9479" width="19.42578125" customWidth="1"/>
    <col min="9480" max="9480" width="21.28515625" customWidth="1"/>
    <col min="9481" max="9727" width="0" hidden="1" customWidth="1"/>
    <col min="9729" max="9729" width="59.140625" customWidth="1"/>
    <col min="9730" max="9730" width="22.28515625" customWidth="1"/>
    <col min="9731" max="9732" width="19.42578125" customWidth="1"/>
    <col min="9733" max="9733" width="21.140625" customWidth="1"/>
    <col min="9734" max="9734" width="21.5703125" customWidth="1"/>
    <col min="9735" max="9735" width="19.42578125" customWidth="1"/>
    <col min="9736" max="9736" width="21.28515625" customWidth="1"/>
    <col min="9737" max="9983" width="0" hidden="1" customWidth="1"/>
    <col min="9985" max="9985" width="59.140625" customWidth="1"/>
    <col min="9986" max="9986" width="22.28515625" customWidth="1"/>
    <col min="9987" max="9988" width="19.42578125" customWidth="1"/>
    <col min="9989" max="9989" width="21.140625" customWidth="1"/>
    <col min="9990" max="9990" width="21.5703125" customWidth="1"/>
    <col min="9991" max="9991" width="19.42578125" customWidth="1"/>
    <col min="9992" max="9992" width="21.28515625" customWidth="1"/>
    <col min="9993" max="10239" width="0" hidden="1" customWidth="1"/>
    <col min="10241" max="10241" width="59.140625" customWidth="1"/>
    <col min="10242" max="10242" width="22.28515625" customWidth="1"/>
    <col min="10243" max="10244" width="19.42578125" customWidth="1"/>
    <col min="10245" max="10245" width="21.140625" customWidth="1"/>
    <col min="10246" max="10246" width="21.5703125" customWidth="1"/>
    <col min="10247" max="10247" width="19.42578125" customWidth="1"/>
    <col min="10248" max="10248" width="21.28515625" customWidth="1"/>
    <col min="10249" max="10495" width="0" hidden="1" customWidth="1"/>
    <col min="10497" max="10497" width="59.140625" customWidth="1"/>
    <col min="10498" max="10498" width="22.28515625" customWidth="1"/>
    <col min="10499" max="10500" width="19.42578125" customWidth="1"/>
    <col min="10501" max="10501" width="21.140625" customWidth="1"/>
    <col min="10502" max="10502" width="21.5703125" customWidth="1"/>
    <col min="10503" max="10503" width="19.42578125" customWidth="1"/>
    <col min="10504" max="10504" width="21.28515625" customWidth="1"/>
    <col min="10505" max="10751" width="0" hidden="1" customWidth="1"/>
    <col min="10753" max="10753" width="59.140625" customWidth="1"/>
    <col min="10754" max="10754" width="22.28515625" customWidth="1"/>
    <col min="10755" max="10756" width="19.42578125" customWidth="1"/>
    <col min="10757" max="10757" width="21.140625" customWidth="1"/>
    <col min="10758" max="10758" width="21.5703125" customWidth="1"/>
    <col min="10759" max="10759" width="19.42578125" customWidth="1"/>
    <col min="10760" max="10760" width="21.28515625" customWidth="1"/>
    <col min="10761" max="11007" width="0" hidden="1" customWidth="1"/>
    <col min="11009" max="11009" width="59.140625" customWidth="1"/>
    <col min="11010" max="11010" width="22.28515625" customWidth="1"/>
    <col min="11011" max="11012" width="19.42578125" customWidth="1"/>
    <col min="11013" max="11013" width="21.140625" customWidth="1"/>
    <col min="11014" max="11014" width="21.5703125" customWidth="1"/>
    <col min="11015" max="11015" width="19.42578125" customWidth="1"/>
    <col min="11016" max="11016" width="21.28515625" customWidth="1"/>
    <col min="11017" max="11263" width="0" hidden="1" customWidth="1"/>
    <col min="11265" max="11265" width="59.140625" customWidth="1"/>
    <col min="11266" max="11266" width="22.28515625" customWidth="1"/>
    <col min="11267" max="11268" width="19.42578125" customWidth="1"/>
    <col min="11269" max="11269" width="21.140625" customWidth="1"/>
    <col min="11270" max="11270" width="21.5703125" customWidth="1"/>
    <col min="11271" max="11271" width="19.42578125" customWidth="1"/>
    <col min="11272" max="11272" width="21.28515625" customWidth="1"/>
    <col min="11273" max="11519" width="0" hidden="1" customWidth="1"/>
    <col min="11521" max="11521" width="59.140625" customWidth="1"/>
    <col min="11522" max="11522" width="22.28515625" customWidth="1"/>
    <col min="11523" max="11524" width="19.42578125" customWidth="1"/>
    <col min="11525" max="11525" width="21.140625" customWidth="1"/>
    <col min="11526" max="11526" width="21.5703125" customWidth="1"/>
    <col min="11527" max="11527" width="19.42578125" customWidth="1"/>
    <col min="11528" max="11528" width="21.28515625" customWidth="1"/>
    <col min="11529" max="11775" width="0" hidden="1" customWidth="1"/>
    <col min="11777" max="11777" width="59.140625" customWidth="1"/>
    <col min="11778" max="11778" width="22.28515625" customWidth="1"/>
    <col min="11779" max="11780" width="19.42578125" customWidth="1"/>
    <col min="11781" max="11781" width="21.140625" customWidth="1"/>
    <col min="11782" max="11782" width="21.5703125" customWidth="1"/>
    <col min="11783" max="11783" width="19.42578125" customWidth="1"/>
    <col min="11784" max="11784" width="21.28515625" customWidth="1"/>
    <col min="11785" max="12031" width="0" hidden="1" customWidth="1"/>
    <col min="12033" max="12033" width="59.140625" customWidth="1"/>
    <col min="12034" max="12034" width="22.28515625" customWidth="1"/>
    <col min="12035" max="12036" width="19.42578125" customWidth="1"/>
    <col min="12037" max="12037" width="21.140625" customWidth="1"/>
    <col min="12038" max="12038" width="21.5703125" customWidth="1"/>
    <col min="12039" max="12039" width="19.42578125" customWidth="1"/>
    <col min="12040" max="12040" width="21.28515625" customWidth="1"/>
    <col min="12041" max="12287" width="0" hidden="1" customWidth="1"/>
    <col min="12289" max="12289" width="59.140625" customWidth="1"/>
    <col min="12290" max="12290" width="22.28515625" customWidth="1"/>
    <col min="12291" max="12292" width="19.42578125" customWidth="1"/>
    <col min="12293" max="12293" width="21.140625" customWidth="1"/>
    <col min="12294" max="12294" width="21.5703125" customWidth="1"/>
    <col min="12295" max="12295" width="19.42578125" customWidth="1"/>
    <col min="12296" max="12296" width="21.28515625" customWidth="1"/>
    <col min="12297" max="12543" width="0" hidden="1" customWidth="1"/>
    <col min="12545" max="12545" width="59.140625" customWidth="1"/>
    <col min="12546" max="12546" width="22.28515625" customWidth="1"/>
    <col min="12547" max="12548" width="19.42578125" customWidth="1"/>
    <col min="12549" max="12549" width="21.140625" customWidth="1"/>
    <col min="12550" max="12550" width="21.5703125" customWidth="1"/>
    <col min="12551" max="12551" width="19.42578125" customWidth="1"/>
    <col min="12552" max="12552" width="21.28515625" customWidth="1"/>
    <col min="12553" max="12799" width="0" hidden="1" customWidth="1"/>
    <col min="12801" max="12801" width="59.140625" customWidth="1"/>
    <col min="12802" max="12802" width="22.28515625" customWidth="1"/>
    <col min="12803" max="12804" width="19.42578125" customWidth="1"/>
    <col min="12805" max="12805" width="21.140625" customWidth="1"/>
    <col min="12806" max="12806" width="21.5703125" customWidth="1"/>
    <col min="12807" max="12807" width="19.42578125" customWidth="1"/>
    <col min="12808" max="12808" width="21.28515625" customWidth="1"/>
    <col min="12809" max="13055" width="0" hidden="1" customWidth="1"/>
    <col min="13057" max="13057" width="59.140625" customWidth="1"/>
    <col min="13058" max="13058" width="22.28515625" customWidth="1"/>
    <col min="13059" max="13060" width="19.42578125" customWidth="1"/>
    <col min="13061" max="13061" width="21.140625" customWidth="1"/>
    <col min="13062" max="13062" width="21.5703125" customWidth="1"/>
    <col min="13063" max="13063" width="19.42578125" customWidth="1"/>
    <col min="13064" max="13064" width="21.28515625" customWidth="1"/>
    <col min="13065" max="13311" width="0" hidden="1" customWidth="1"/>
    <col min="13313" max="13313" width="59.140625" customWidth="1"/>
    <col min="13314" max="13314" width="22.28515625" customWidth="1"/>
    <col min="13315" max="13316" width="19.42578125" customWidth="1"/>
    <col min="13317" max="13317" width="21.140625" customWidth="1"/>
    <col min="13318" max="13318" width="21.5703125" customWidth="1"/>
    <col min="13319" max="13319" width="19.42578125" customWidth="1"/>
    <col min="13320" max="13320" width="21.28515625" customWidth="1"/>
    <col min="13321" max="13567" width="0" hidden="1" customWidth="1"/>
    <col min="13569" max="13569" width="59.140625" customWidth="1"/>
    <col min="13570" max="13570" width="22.28515625" customWidth="1"/>
    <col min="13571" max="13572" width="19.42578125" customWidth="1"/>
    <col min="13573" max="13573" width="21.140625" customWidth="1"/>
    <col min="13574" max="13574" width="21.5703125" customWidth="1"/>
    <col min="13575" max="13575" width="19.42578125" customWidth="1"/>
    <col min="13576" max="13576" width="21.28515625" customWidth="1"/>
    <col min="13577" max="13823" width="0" hidden="1" customWidth="1"/>
    <col min="13825" max="13825" width="59.140625" customWidth="1"/>
    <col min="13826" max="13826" width="22.28515625" customWidth="1"/>
    <col min="13827" max="13828" width="19.42578125" customWidth="1"/>
    <col min="13829" max="13829" width="21.140625" customWidth="1"/>
    <col min="13830" max="13830" width="21.5703125" customWidth="1"/>
    <col min="13831" max="13831" width="19.42578125" customWidth="1"/>
    <col min="13832" max="13832" width="21.28515625" customWidth="1"/>
    <col min="13833" max="14079" width="0" hidden="1" customWidth="1"/>
    <col min="14081" max="14081" width="59.140625" customWidth="1"/>
    <col min="14082" max="14082" width="22.28515625" customWidth="1"/>
    <col min="14083" max="14084" width="19.42578125" customWidth="1"/>
    <col min="14085" max="14085" width="21.140625" customWidth="1"/>
    <col min="14086" max="14086" width="21.5703125" customWidth="1"/>
    <col min="14087" max="14087" width="19.42578125" customWidth="1"/>
    <col min="14088" max="14088" width="21.28515625" customWidth="1"/>
    <col min="14089" max="14335" width="0" hidden="1" customWidth="1"/>
    <col min="14337" max="14337" width="59.140625" customWidth="1"/>
    <col min="14338" max="14338" width="22.28515625" customWidth="1"/>
    <col min="14339" max="14340" width="19.42578125" customWidth="1"/>
    <col min="14341" max="14341" width="21.140625" customWidth="1"/>
    <col min="14342" max="14342" width="21.5703125" customWidth="1"/>
    <col min="14343" max="14343" width="19.42578125" customWidth="1"/>
    <col min="14344" max="14344" width="21.28515625" customWidth="1"/>
    <col min="14345" max="14591" width="0" hidden="1" customWidth="1"/>
    <col min="14593" max="14593" width="59.140625" customWidth="1"/>
    <col min="14594" max="14594" width="22.28515625" customWidth="1"/>
    <col min="14595" max="14596" width="19.42578125" customWidth="1"/>
    <col min="14597" max="14597" width="21.140625" customWidth="1"/>
    <col min="14598" max="14598" width="21.5703125" customWidth="1"/>
    <col min="14599" max="14599" width="19.42578125" customWidth="1"/>
    <col min="14600" max="14600" width="21.28515625" customWidth="1"/>
    <col min="14601" max="14847" width="0" hidden="1" customWidth="1"/>
    <col min="14849" max="14849" width="59.140625" customWidth="1"/>
    <col min="14850" max="14850" width="22.28515625" customWidth="1"/>
    <col min="14851" max="14852" width="19.42578125" customWidth="1"/>
    <col min="14853" max="14853" width="21.140625" customWidth="1"/>
    <col min="14854" max="14854" width="21.5703125" customWidth="1"/>
    <col min="14855" max="14855" width="19.42578125" customWidth="1"/>
    <col min="14856" max="14856" width="21.28515625" customWidth="1"/>
    <col min="14857" max="15103" width="0" hidden="1" customWidth="1"/>
    <col min="15105" max="15105" width="59.140625" customWidth="1"/>
    <col min="15106" max="15106" width="22.28515625" customWidth="1"/>
    <col min="15107" max="15108" width="19.42578125" customWidth="1"/>
    <col min="15109" max="15109" width="21.140625" customWidth="1"/>
    <col min="15110" max="15110" width="21.5703125" customWidth="1"/>
    <col min="15111" max="15111" width="19.42578125" customWidth="1"/>
    <col min="15112" max="15112" width="21.28515625" customWidth="1"/>
    <col min="15113" max="15359" width="0" hidden="1" customWidth="1"/>
    <col min="15361" max="15361" width="59.140625" customWidth="1"/>
    <col min="15362" max="15362" width="22.28515625" customWidth="1"/>
    <col min="15363" max="15364" width="19.42578125" customWidth="1"/>
    <col min="15365" max="15365" width="21.140625" customWidth="1"/>
    <col min="15366" max="15366" width="21.5703125" customWidth="1"/>
    <col min="15367" max="15367" width="19.42578125" customWidth="1"/>
    <col min="15368" max="15368" width="21.28515625" customWidth="1"/>
    <col min="15369" max="15615" width="0" hidden="1" customWidth="1"/>
    <col min="15617" max="15617" width="59.140625" customWidth="1"/>
    <col min="15618" max="15618" width="22.28515625" customWidth="1"/>
    <col min="15619" max="15620" width="19.42578125" customWidth="1"/>
    <col min="15621" max="15621" width="21.140625" customWidth="1"/>
    <col min="15622" max="15622" width="21.5703125" customWidth="1"/>
    <col min="15623" max="15623" width="19.42578125" customWidth="1"/>
    <col min="15624" max="15624" width="21.28515625" customWidth="1"/>
    <col min="15625" max="15871" width="0" hidden="1" customWidth="1"/>
    <col min="15873" max="15873" width="59.140625" customWidth="1"/>
    <col min="15874" max="15874" width="22.28515625" customWidth="1"/>
    <col min="15875" max="15876" width="19.42578125" customWidth="1"/>
    <col min="15877" max="15877" width="21.140625" customWidth="1"/>
    <col min="15878" max="15878" width="21.5703125" customWidth="1"/>
    <col min="15879" max="15879" width="19.42578125" customWidth="1"/>
    <col min="15880" max="15880" width="21.28515625" customWidth="1"/>
    <col min="15881" max="16127" width="0" hidden="1" customWidth="1"/>
    <col min="16129" max="16129" width="59.140625" customWidth="1"/>
    <col min="16130" max="16130" width="22.28515625" customWidth="1"/>
    <col min="16131" max="16132" width="19.42578125" customWidth="1"/>
    <col min="16133" max="16133" width="21.140625" customWidth="1"/>
    <col min="16134" max="16134" width="21.5703125" customWidth="1"/>
    <col min="16135" max="16135" width="19.42578125" customWidth="1"/>
    <col min="16136" max="16136" width="21.28515625" customWidth="1"/>
    <col min="16137" max="16383" width="0" hidden="1" customWidth="1"/>
  </cols>
  <sheetData>
    <row r="1" spans="1:256" ht="26.25" x14ac:dyDescent="0.25">
      <c r="A1" s="1" t="s">
        <v>0</v>
      </c>
      <c r="B1" s="1"/>
      <c r="C1" s="1"/>
      <c r="D1" s="1"/>
      <c r="E1" s="1"/>
      <c r="F1" s="1"/>
      <c r="G1" s="1"/>
      <c r="H1" s="1"/>
    </row>
    <row r="2" spans="1:256" x14ac:dyDescent="0.25">
      <c r="A2" s="2" t="s">
        <v>1</v>
      </c>
      <c r="B2" s="3"/>
      <c r="C2" s="3"/>
      <c r="D2" s="3"/>
      <c r="E2" s="3"/>
      <c r="F2" s="3"/>
      <c r="G2" s="3"/>
      <c r="H2" s="4"/>
    </row>
    <row r="3" spans="1:256" x14ac:dyDescent="0.25">
      <c r="A3" s="5" t="s">
        <v>2</v>
      </c>
      <c r="B3" s="6"/>
      <c r="C3" s="6"/>
      <c r="D3" s="6"/>
      <c r="E3" s="6"/>
      <c r="F3" s="6"/>
      <c r="G3" s="6"/>
      <c r="H3" s="7"/>
    </row>
    <row r="4" spans="1:256" x14ac:dyDescent="0.25">
      <c r="A4" s="8" t="s">
        <v>3</v>
      </c>
      <c r="B4" s="9"/>
      <c r="C4" s="9"/>
      <c r="D4" s="9"/>
      <c r="E4" s="9"/>
      <c r="F4" s="9"/>
      <c r="G4" s="9"/>
      <c r="H4" s="10"/>
    </row>
    <row r="5" spans="1:256" x14ac:dyDescent="0.25">
      <c r="A5" s="11" t="s">
        <v>4</v>
      </c>
      <c r="B5" s="12"/>
      <c r="C5" s="12"/>
      <c r="D5" s="12"/>
      <c r="E5" s="12"/>
      <c r="F5" s="12"/>
      <c r="G5" s="12"/>
      <c r="H5" s="13"/>
    </row>
    <row r="6" spans="1:256" ht="91.5" customHeight="1" x14ac:dyDescent="0.25">
      <c r="A6" s="14" t="s">
        <v>5</v>
      </c>
      <c r="B6" s="15" t="s">
        <v>6</v>
      </c>
      <c r="C6" s="14" t="s">
        <v>7</v>
      </c>
      <c r="D6" s="14" t="s">
        <v>8</v>
      </c>
      <c r="E6" s="14" t="s">
        <v>9</v>
      </c>
      <c r="F6" s="14" t="s">
        <v>10</v>
      </c>
      <c r="G6" s="14" t="s">
        <v>11</v>
      </c>
      <c r="H6" s="16" t="s">
        <v>12</v>
      </c>
    </row>
    <row r="7" spans="1:256" x14ac:dyDescent="0.25">
      <c r="A7" s="17"/>
      <c r="B7" s="18"/>
      <c r="C7" s="17"/>
      <c r="D7" s="17"/>
      <c r="E7" s="17"/>
      <c r="F7" s="17"/>
      <c r="G7" s="17"/>
      <c r="H7" s="17"/>
    </row>
    <row r="8" spans="1:256" x14ac:dyDescent="0.25">
      <c r="A8" s="19" t="s">
        <v>13</v>
      </c>
      <c r="B8" s="20">
        <f>B9+B13</f>
        <v>2083830284.5600002</v>
      </c>
      <c r="C8" s="20">
        <f t="shared" ref="C8:H8" si="0">C9+C13</f>
        <v>0</v>
      </c>
      <c r="D8" s="20">
        <f t="shared" si="0"/>
        <v>36773283.549999997</v>
      </c>
      <c r="E8" s="20">
        <f t="shared" si="0"/>
        <v>0</v>
      </c>
      <c r="F8" s="20">
        <f t="shared" si="0"/>
        <v>2047057001.01</v>
      </c>
      <c r="G8" s="20">
        <f>G9+G13</f>
        <v>105877956.33</v>
      </c>
      <c r="H8" s="20">
        <f t="shared" si="0"/>
        <v>0</v>
      </c>
    </row>
    <row r="9" spans="1:256" x14ac:dyDescent="0.25">
      <c r="A9" s="21" t="s">
        <v>14</v>
      </c>
      <c r="B9" s="22">
        <f>SUM(B10:B12)</f>
        <v>0</v>
      </c>
      <c r="C9" s="22">
        <f t="shared" ref="C9:H9" si="1">SUM(C10:C12)</f>
        <v>0</v>
      </c>
      <c r="D9" s="22">
        <f t="shared" si="1"/>
        <v>0</v>
      </c>
      <c r="E9" s="22">
        <f t="shared" si="1"/>
        <v>0</v>
      </c>
      <c r="F9" s="22">
        <f>SUM(F10:F12)</f>
        <v>0</v>
      </c>
      <c r="G9" s="22">
        <f t="shared" si="1"/>
        <v>0</v>
      </c>
      <c r="H9" s="22">
        <f t="shared" si="1"/>
        <v>0</v>
      </c>
    </row>
    <row r="10" spans="1:256" x14ac:dyDescent="0.25">
      <c r="A10" s="23" t="s">
        <v>15</v>
      </c>
      <c r="B10" s="22">
        <v>0</v>
      </c>
      <c r="C10" s="22">
        <v>0</v>
      </c>
      <c r="D10" s="22">
        <v>0</v>
      </c>
      <c r="E10" s="22">
        <v>0</v>
      </c>
      <c r="F10" s="22">
        <v>0</v>
      </c>
      <c r="G10" s="22">
        <v>0</v>
      </c>
      <c r="H10" s="22">
        <v>0</v>
      </c>
    </row>
    <row r="11" spans="1:256" x14ac:dyDescent="0.25">
      <c r="A11" s="23" t="s">
        <v>16</v>
      </c>
      <c r="B11" s="22">
        <v>0</v>
      </c>
      <c r="C11" s="22">
        <v>0</v>
      </c>
      <c r="D11" s="22">
        <v>0</v>
      </c>
      <c r="E11" s="22">
        <v>0</v>
      </c>
      <c r="F11" s="22">
        <v>0</v>
      </c>
      <c r="G11" s="22">
        <v>0</v>
      </c>
      <c r="H11" s="22">
        <v>0</v>
      </c>
    </row>
    <row r="12" spans="1:256" x14ac:dyDescent="0.25">
      <c r="A12" s="23" t="s">
        <v>17</v>
      </c>
      <c r="B12" s="22">
        <v>0</v>
      </c>
      <c r="C12" s="22">
        <v>0</v>
      </c>
      <c r="D12" s="22">
        <v>0</v>
      </c>
      <c r="E12" s="22">
        <v>0</v>
      </c>
      <c r="F12" s="22">
        <v>0</v>
      </c>
      <c r="G12" s="22">
        <v>0</v>
      </c>
      <c r="H12" s="22">
        <v>0</v>
      </c>
    </row>
    <row r="13" spans="1:256" x14ac:dyDescent="0.25">
      <c r="A13" s="21" t="s">
        <v>18</v>
      </c>
      <c r="B13" s="22">
        <f t="shared" ref="B13:BM13" si="2">SUM(B14+B20+B21)</f>
        <v>2083830284.5600002</v>
      </c>
      <c r="C13" s="22">
        <f t="shared" si="2"/>
        <v>0</v>
      </c>
      <c r="D13" s="22">
        <f t="shared" si="2"/>
        <v>36773283.549999997</v>
      </c>
      <c r="E13" s="22">
        <f t="shared" si="2"/>
        <v>0</v>
      </c>
      <c r="F13" s="22">
        <f t="shared" si="2"/>
        <v>2047057001.01</v>
      </c>
      <c r="G13" s="22">
        <f t="shared" si="2"/>
        <v>105877956.33</v>
      </c>
      <c r="H13" s="22">
        <f t="shared" si="2"/>
        <v>0</v>
      </c>
      <c r="I13" s="22" t="e">
        <f t="shared" si="2"/>
        <v>#REF!</v>
      </c>
      <c r="J13" s="22" t="e">
        <f t="shared" si="2"/>
        <v>#REF!</v>
      </c>
      <c r="K13" s="22" t="e">
        <f t="shared" si="2"/>
        <v>#REF!</v>
      </c>
      <c r="L13" s="22" t="e">
        <f t="shared" si="2"/>
        <v>#REF!</v>
      </c>
      <c r="M13" s="22" t="e">
        <f t="shared" si="2"/>
        <v>#REF!</v>
      </c>
      <c r="N13" s="22" t="e">
        <f t="shared" si="2"/>
        <v>#REF!</v>
      </c>
      <c r="O13" s="22" t="e">
        <f t="shared" si="2"/>
        <v>#REF!</v>
      </c>
      <c r="P13" s="22" t="e">
        <f t="shared" si="2"/>
        <v>#REF!</v>
      </c>
      <c r="Q13" s="22" t="e">
        <f t="shared" si="2"/>
        <v>#REF!</v>
      </c>
      <c r="R13" s="22" t="e">
        <f t="shared" si="2"/>
        <v>#REF!</v>
      </c>
      <c r="S13" s="22" t="e">
        <f t="shared" si="2"/>
        <v>#REF!</v>
      </c>
      <c r="T13" s="22" t="e">
        <f t="shared" si="2"/>
        <v>#REF!</v>
      </c>
      <c r="U13" s="22" t="e">
        <f t="shared" si="2"/>
        <v>#REF!</v>
      </c>
      <c r="V13" s="22" t="e">
        <f t="shared" si="2"/>
        <v>#REF!</v>
      </c>
      <c r="W13" s="22" t="e">
        <f t="shared" si="2"/>
        <v>#REF!</v>
      </c>
      <c r="X13" s="22" t="e">
        <f t="shared" si="2"/>
        <v>#REF!</v>
      </c>
      <c r="Y13" s="22" t="e">
        <f t="shared" si="2"/>
        <v>#REF!</v>
      </c>
      <c r="Z13" s="22" t="e">
        <f t="shared" si="2"/>
        <v>#REF!</v>
      </c>
      <c r="AA13" s="22" t="e">
        <f t="shared" si="2"/>
        <v>#REF!</v>
      </c>
      <c r="AB13" s="22" t="e">
        <f t="shared" si="2"/>
        <v>#REF!</v>
      </c>
      <c r="AC13" s="22" t="e">
        <f t="shared" si="2"/>
        <v>#REF!</v>
      </c>
      <c r="AD13" s="22" t="e">
        <f t="shared" si="2"/>
        <v>#REF!</v>
      </c>
      <c r="AE13" s="22" t="e">
        <f t="shared" si="2"/>
        <v>#REF!</v>
      </c>
      <c r="AF13" s="22" t="e">
        <f t="shared" si="2"/>
        <v>#REF!</v>
      </c>
      <c r="AG13" s="22" t="e">
        <f t="shared" si="2"/>
        <v>#REF!</v>
      </c>
      <c r="AH13" s="22" t="e">
        <f t="shared" si="2"/>
        <v>#REF!</v>
      </c>
      <c r="AI13" s="22" t="e">
        <f t="shared" si="2"/>
        <v>#REF!</v>
      </c>
      <c r="AJ13" s="22" t="e">
        <f t="shared" si="2"/>
        <v>#REF!</v>
      </c>
      <c r="AK13" s="22" t="e">
        <f t="shared" si="2"/>
        <v>#REF!</v>
      </c>
      <c r="AL13" s="22" t="e">
        <f t="shared" si="2"/>
        <v>#REF!</v>
      </c>
      <c r="AM13" s="22" t="e">
        <f t="shared" si="2"/>
        <v>#REF!</v>
      </c>
      <c r="AN13" s="22" t="e">
        <f t="shared" si="2"/>
        <v>#REF!</v>
      </c>
      <c r="AO13" s="22" t="e">
        <f t="shared" si="2"/>
        <v>#REF!</v>
      </c>
      <c r="AP13" s="22" t="e">
        <f t="shared" si="2"/>
        <v>#REF!</v>
      </c>
      <c r="AQ13" s="22" t="e">
        <f t="shared" si="2"/>
        <v>#REF!</v>
      </c>
      <c r="AR13" s="22" t="e">
        <f t="shared" si="2"/>
        <v>#REF!</v>
      </c>
      <c r="AS13" s="22" t="e">
        <f t="shared" si="2"/>
        <v>#REF!</v>
      </c>
      <c r="AT13" s="22" t="e">
        <f t="shared" si="2"/>
        <v>#REF!</v>
      </c>
      <c r="AU13" s="22" t="e">
        <f t="shared" si="2"/>
        <v>#REF!</v>
      </c>
      <c r="AV13" s="22" t="e">
        <f t="shared" si="2"/>
        <v>#REF!</v>
      </c>
      <c r="AW13" s="22" t="e">
        <f t="shared" si="2"/>
        <v>#REF!</v>
      </c>
      <c r="AX13" s="22" t="e">
        <f t="shared" si="2"/>
        <v>#REF!</v>
      </c>
      <c r="AY13" s="22" t="e">
        <f t="shared" si="2"/>
        <v>#REF!</v>
      </c>
      <c r="AZ13" s="22" t="e">
        <f t="shared" si="2"/>
        <v>#REF!</v>
      </c>
      <c r="BA13" s="22" t="e">
        <f t="shared" si="2"/>
        <v>#REF!</v>
      </c>
      <c r="BB13" s="22" t="e">
        <f t="shared" si="2"/>
        <v>#REF!</v>
      </c>
      <c r="BC13" s="22" t="e">
        <f t="shared" si="2"/>
        <v>#REF!</v>
      </c>
      <c r="BD13" s="22" t="e">
        <f t="shared" si="2"/>
        <v>#REF!</v>
      </c>
      <c r="BE13" s="22" t="e">
        <f t="shared" si="2"/>
        <v>#REF!</v>
      </c>
      <c r="BF13" s="22" t="e">
        <f t="shared" si="2"/>
        <v>#REF!</v>
      </c>
      <c r="BG13" s="22" t="e">
        <f t="shared" si="2"/>
        <v>#REF!</v>
      </c>
      <c r="BH13" s="22" t="e">
        <f t="shared" si="2"/>
        <v>#REF!</v>
      </c>
      <c r="BI13" s="22" t="e">
        <f t="shared" si="2"/>
        <v>#REF!</v>
      </c>
      <c r="BJ13" s="22" t="e">
        <f t="shared" si="2"/>
        <v>#REF!</v>
      </c>
      <c r="BK13" s="22" t="e">
        <f t="shared" si="2"/>
        <v>#REF!</v>
      </c>
      <c r="BL13" s="22" t="e">
        <f t="shared" si="2"/>
        <v>#REF!</v>
      </c>
      <c r="BM13" s="22" t="e">
        <f t="shared" si="2"/>
        <v>#REF!</v>
      </c>
      <c r="BN13" s="22" t="e">
        <f t="shared" ref="BN13:DY13" si="3">SUM(BN14+BN20+BN21)</f>
        <v>#REF!</v>
      </c>
      <c r="BO13" s="22" t="e">
        <f t="shared" si="3"/>
        <v>#REF!</v>
      </c>
      <c r="BP13" s="22" t="e">
        <f t="shared" si="3"/>
        <v>#REF!</v>
      </c>
      <c r="BQ13" s="22" t="e">
        <f t="shared" si="3"/>
        <v>#REF!</v>
      </c>
      <c r="BR13" s="22" t="e">
        <f t="shared" si="3"/>
        <v>#REF!</v>
      </c>
      <c r="BS13" s="22" t="e">
        <f t="shared" si="3"/>
        <v>#REF!</v>
      </c>
      <c r="BT13" s="22" t="e">
        <f t="shared" si="3"/>
        <v>#REF!</v>
      </c>
      <c r="BU13" s="22" t="e">
        <f t="shared" si="3"/>
        <v>#REF!</v>
      </c>
      <c r="BV13" s="22" t="e">
        <f t="shared" si="3"/>
        <v>#REF!</v>
      </c>
      <c r="BW13" s="22" t="e">
        <f t="shared" si="3"/>
        <v>#REF!</v>
      </c>
      <c r="BX13" s="22" t="e">
        <f t="shared" si="3"/>
        <v>#REF!</v>
      </c>
      <c r="BY13" s="22" t="e">
        <f t="shared" si="3"/>
        <v>#REF!</v>
      </c>
      <c r="BZ13" s="22" t="e">
        <f t="shared" si="3"/>
        <v>#REF!</v>
      </c>
      <c r="CA13" s="22" t="e">
        <f t="shared" si="3"/>
        <v>#REF!</v>
      </c>
      <c r="CB13" s="22" t="e">
        <f t="shared" si="3"/>
        <v>#REF!</v>
      </c>
      <c r="CC13" s="22" t="e">
        <f t="shared" si="3"/>
        <v>#REF!</v>
      </c>
      <c r="CD13" s="22" t="e">
        <f t="shared" si="3"/>
        <v>#REF!</v>
      </c>
      <c r="CE13" s="22" t="e">
        <f t="shared" si="3"/>
        <v>#REF!</v>
      </c>
      <c r="CF13" s="22" t="e">
        <f t="shared" si="3"/>
        <v>#REF!</v>
      </c>
      <c r="CG13" s="22" t="e">
        <f t="shared" si="3"/>
        <v>#REF!</v>
      </c>
      <c r="CH13" s="22" t="e">
        <f t="shared" si="3"/>
        <v>#REF!</v>
      </c>
      <c r="CI13" s="22" t="e">
        <f t="shared" si="3"/>
        <v>#REF!</v>
      </c>
      <c r="CJ13" s="22" t="e">
        <f t="shared" si="3"/>
        <v>#REF!</v>
      </c>
      <c r="CK13" s="22" t="e">
        <f t="shared" si="3"/>
        <v>#REF!</v>
      </c>
      <c r="CL13" s="22" t="e">
        <f t="shared" si="3"/>
        <v>#REF!</v>
      </c>
      <c r="CM13" s="22" t="e">
        <f t="shared" si="3"/>
        <v>#REF!</v>
      </c>
      <c r="CN13" s="22" t="e">
        <f t="shared" si="3"/>
        <v>#REF!</v>
      </c>
      <c r="CO13" s="22" t="e">
        <f t="shared" si="3"/>
        <v>#REF!</v>
      </c>
      <c r="CP13" s="22" t="e">
        <f t="shared" si="3"/>
        <v>#REF!</v>
      </c>
      <c r="CQ13" s="22" t="e">
        <f t="shared" si="3"/>
        <v>#REF!</v>
      </c>
      <c r="CR13" s="22" t="e">
        <f t="shared" si="3"/>
        <v>#REF!</v>
      </c>
      <c r="CS13" s="22" t="e">
        <f t="shared" si="3"/>
        <v>#REF!</v>
      </c>
      <c r="CT13" s="22" t="e">
        <f t="shared" si="3"/>
        <v>#REF!</v>
      </c>
      <c r="CU13" s="22" t="e">
        <f t="shared" si="3"/>
        <v>#REF!</v>
      </c>
      <c r="CV13" s="22" t="e">
        <f t="shared" si="3"/>
        <v>#REF!</v>
      </c>
      <c r="CW13" s="22" t="e">
        <f t="shared" si="3"/>
        <v>#REF!</v>
      </c>
      <c r="CX13" s="22" t="e">
        <f t="shared" si="3"/>
        <v>#REF!</v>
      </c>
      <c r="CY13" s="22" t="e">
        <f t="shared" si="3"/>
        <v>#REF!</v>
      </c>
      <c r="CZ13" s="22" t="e">
        <f t="shared" si="3"/>
        <v>#REF!</v>
      </c>
      <c r="DA13" s="22" t="e">
        <f t="shared" si="3"/>
        <v>#REF!</v>
      </c>
      <c r="DB13" s="22" t="e">
        <f t="shared" si="3"/>
        <v>#REF!</v>
      </c>
      <c r="DC13" s="22" t="e">
        <f t="shared" si="3"/>
        <v>#REF!</v>
      </c>
      <c r="DD13" s="22" t="e">
        <f t="shared" si="3"/>
        <v>#REF!</v>
      </c>
      <c r="DE13" s="22" t="e">
        <f t="shared" si="3"/>
        <v>#REF!</v>
      </c>
      <c r="DF13" s="22" t="e">
        <f t="shared" si="3"/>
        <v>#REF!</v>
      </c>
      <c r="DG13" s="22" t="e">
        <f t="shared" si="3"/>
        <v>#REF!</v>
      </c>
      <c r="DH13" s="22" t="e">
        <f t="shared" si="3"/>
        <v>#REF!</v>
      </c>
      <c r="DI13" s="22" t="e">
        <f t="shared" si="3"/>
        <v>#REF!</v>
      </c>
      <c r="DJ13" s="22" t="e">
        <f t="shared" si="3"/>
        <v>#REF!</v>
      </c>
      <c r="DK13" s="22" t="e">
        <f t="shared" si="3"/>
        <v>#REF!</v>
      </c>
      <c r="DL13" s="22" t="e">
        <f t="shared" si="3"/>
        <v>#REF!</v>
      </c>
      <c r="DM13" s="22" t="e">
        <f t="shared" si="3"/>
        <v>#REF!</v>
      </c>
      <c r="DN13" s="22" t="e">
        <f t="shared" si="3"/>
        <v>#REF!</v>
      </c>
      <c r="DO13" s="22" t="e">
        <f t="shared" si="3"/>
        <v>#REF!</v>
      </c>
      <c r="DP13" s="22" t="e">
        <f t="shared" si="3"/>
        <v>#REF!</v>
      </c>
      <c r="DQ13" s="22" t="e">
        <f t="shared" si="3"/>
        <v>#REF!</v>
      </c>
      <c r="DR13" s="22" t="e">
        <f t="shared" si="3"/>
        <v>#REF!</v>
      </c>
      <c r="DS13" s="22" t="e">
        <f t="shared" si="3"/>
        <v>#REF!</v>
      </c>
      <c r="DT13" s="22" t="e">
        <f t="shared" si="3"/>
        <v>#REF!</v>
      </c>
      <c r="DU13" s="22" t="e">
        <f t="shared" si="3"/>
        <v>#REF!</v>
      </c>
      <c r="DV13" s="22" t="e">
        <f t="shared" si="3"/>
        <v>#REF!</v>
      </c>
      <c r="DW13" s="22" t="e">
        <f t="shared" si="3"/>
        <v>#REF!</v>
      </c>
      <c r="DX13" s="22" t="e">
        <f t="shared" si="3"/>
        <v>#REF!</v>
      </c>
      <c r="DY13" s="22" t="e">
        <f t="shared" si="3"/>
        <v>#REF!</v>
      </c>
      <c r="DZ13" s="22" t="e">
        <f t="shared" ref="DZ13:GK13" si="4">SUM(DZ14+DZ20+DZ21)</f>
        <v>#REF!</v>
      </c>
      <c r="EA13" s="22" t="e">
        <f t="shared" si="4"/>
        <v>#REF!</v>
      </c>
      <c r="EB13" s="22" t="e">
        <f t="shared" si="4"/>
        <v>#REF!</v>
      </c>
      <c r="EC13" s="22" t="e">
        <f t="shared" si="4"/>
        <v>#REF!</v>
      </c>
      <c r="ED13" s="22" t="e">
        <f t="shared" si="4"/>
        <v>#REF!</v>
      </c>
      <c r="EE13" s="22" t="e">
        <f t="shared" si="4"/>
        <v>#REF!</v>
      </c>
      <c r="EF13" s="22" t="e">
        <f t="shared" si="4"/>
        <v>#REF!</v>
      </c>
      <c r="EG13" s="22" t="e">
        <f t="shared" si="4"/>
        <v>#REF!</v>
      </c>
      <c r="EH13" s="22" t="e">
        <f t="shared" si="4"/>
        <v>#REF!</v>
      </c>
      <c r="EI13" s="22" t="e">
        <f t="shared" si="4"/>
        <v>#REF!</v>
      </c>
      <c r="EJ13" s="22" t="e">
        <f t="shared" si="4"/>
        <v>#REF!</v>
      </c>
      <c r="EK13" s="22" t="e">
        <f t="shared" si="4"/>
        <v>#REF!</v>
      </c>
      <c r="EL13" s="22" t="e">
        <f t="shared" si="4"/>
        <v>#REF!</v>
      </c>
      <c r="EM13" s="22" t="e">
        <f t="shared" si="4"/>
        <v>#REF!</v>
      </c>
      <c r="EN13" s="22" t="e">
        <f t="shared" si="4"/>
        <v>#REF!</v>
      </c>
      <c r="EO13" s="22" t="e">
        <f t="shared" si="4"/>
        <v>#REF!</v>
      </c>
      <c r="EP13" s="22" t="e">
        <f t="shared" si="4"/>
        <v>#REF!</v>
      </c>
      <c r="EQ13" s="22" t="e">
        <f t="shared" si="4"/>
        <v>#REF!</v>
      </c>
      <c r="ER13" s="22" t="e">
        <f t="shared" si="4"/>
        <v>#REF!</v>
      </c>
      <c r="ES13" s="22" t="e">
        <f t="shared" si="4"/>
        <v>#REF!</v>
      </c>
      <c r="ET13" s="22" t="e">
        <f t="shared" si="4"/>
        <v>#REF!</v>
      </c>
      <c r="EU13" s="22" t="e">
        <f t="shared" si="4"/>
        <v>#REF!</v>
      </c>
      <c r="EV13" s="22" t="e">
        <f t="shared" si="4"/>
        <v>#REF!</v>
      </c>
      <c r="EW13" s="22" t="e">
        <f t="shared" si="4"/>
        <v>#REF!</v>
      </c>
      <c r="EX13" s="22" t="e">
        <f t="shared" si="4"/>
        <v>#REF!</v>
      </c>
      <c r="EY13" s="22" t="e">
        <f t="shared" si="4"/>
        <v>#REF!</v>
      </c>
      <c r="EZ13" s="22" t="e">
        <f t="shared" si="4"/>
        <v>#REF!</v>
      </c>
      <c r="FA13" s="22" t="e">
        <f t="shared" si="4"/>
        <v>#REF!</v>
      </c>
      <c r="FB13" s="22" t="e">
        <f t="shared" si="4"/>
        <v>#REF!</v>
      </c>
      <c r="FC13" s="22" t="e">
        <f t="shared" si="4"/>
        <v>#REF!</v>
      </c>
      <c r="FD13" s="22" t="e">
        <f t="shared" si="4"/>
        <v>#REF!</v>
      </c>
      <c r="FE13" s="22" t="e">
        <f t="shared" si="4"/>
        <v>#REF!</v>
      </c>
      <c r="FF13" s="22" t="e">
        <f t="shared" si="4"/>
        <v>#REF!</v>
      </c>
      <c r="FG13" s="22" t="e">
        <f t="shared" si="4"/>
        <v>#REF!</v>
      </c>
      <c r="FH13" s="22" t="e">
        <f t="shared" si="4"/>
        <v>#REF!</v>
      </c>
      <c r="FI13" s="22" t="e">
        <f t="shared" si="4"/>
        <v>#REF!</v>
      </c>
      <c r="FJ13" s="22" t="e">
        <f t="shared" si="4"/>
        <v>#REF!</v>
      </c>
      <c r="FK13" s="22" t="e">
        <f t="shared" si="4"/>
        <v>#REF!</v>
      </c>
      <c r="FL13" s="22" t="e">
        <f t="shared" si="4"/>
        <v>#REF!</v>
      </c>
      <c r="FM13" s="22" t="e">
        <f t="shared" si="4"/>
        <v>#REF!</v>
      </c>
      <c r="FN13" s="22" t="e">
        <f t="shared" si="4"/>
        <v>#REF!</v>
      </c>
      <c r="FO13" s="22" t="e">
        <f t="shared" si="4"/>
        <v>#REF!</v>
      </c>
      <c r="FP13" s="22" t="e">
        <f t="shared" si="4"/>
        <v>#REF!</v>
      </c>
      <c r="FQ13" s="22" t="e">
        <f t="shared" si="4"/>
        <v>#REF!</v>
      </c>
      <c r="FR13" s="22" t="e">
        <f t="shared" si="4"/>
        <v>#REF!</v>
      </c>
      <c r="FS13" s="22" t="e">
        <f t="shared" si="4"/>
        <v>#REF!</v>
      </c>
      <c r="FT13" s="22" t="e">
        <f t="shared" si="4"/>
        <v>#REF!</v>
      </c>
      <c r="FU13" s="22" t="e">
        <f t="shared" si="4"/>
        <v>#REF!</v>
      </c>
      <c r="FV13" s="22" t="e">
        <f t="shared" si="4"/>
        <v>#REF!</v>
      </c>
      <c r="FW13" s="22" t="e">
        <f t="shared" si="4"/>
        <v>#REF!</v>
      </c>
      <c r="FX13" s="22" t="e">
        <f t="shared" si="4"/>
        <v>#REF!</v>
      </c>
      <c r="FY13" s="22" t="e">
        <f t="shared" si="4"/>
        <v>#REF!</v>
      </c>
      <c r="FZ13" s="22" t="e">
        <f t="shared" si="4"/>
        <v>#REF!</v>
      </c>
      <c r="GA13" s="22" t="e">
        <f t="shared" si="4"/>
        <v>#REF!</v>
      </c>
      <c r="GB13" s="22" t="e">
        <f t="shared" si="4"/>
        <v>#REF!</v>
      </c>
      <c r="GC13" s="22" t="e">
        <f t="shared" si="4"/>
        <v>#REF!</v>
      </c>
      <c r="GD13" s="22" t="e">
        <f t="shared" si="4"/>
        <v>#REF!</v>
      </c>
      <c r="GE13" s="22" t="e">
        <f t="shared" si="4"/>
        <v>#REF!</v>
      </c>
      <c r="GF13" s="22" t="e">
        <f t="shared" si="4"/>
        <v>#REF!</v>
      </c>
      <c r="GG13" s="22" t="e">
        <f t="shared" si="4"/>
        <v>#REF!</v>
      </c>
      <c r="GH13" s="22" t="e">
        <f t="shared" si="4"/>
        <v>#REF!</v>
      </c>
      <c r="GI13" s="22" t="e">
        <f t="shared" si="4"/>
        <v>#REF!</v>
      </c>
      <c r="GJ13" s="22" t="e">
        <f t="shared" si="4"/>
        <v>#REF!</v>
      </c>
      <c r="GK13" s="22" t="e">
        <f t="shared" si="4"/>
        <v>#REF!</v>
      </c>
      <c r="GL13" s="22" t="e">
        <f t="shared" ref="GL13:IV13" si="5">SUM(GL14+GL20+GL21)</f>
        <v>#REF!</v>
      </c>
      <c r="GM13" s="22" t="e">
        <f t="shared" si="5"/>
        <v>#REF!</v>
      </c>
      <c r="GN13" s="22" t="e">
        <f t="shared" si="5"/>
        <v>#REF!</v>
      </c>
      <c r="GO13" s="22" t="e">
        <f t="shared" si="5"/>
        <v>#REF!</v>
      </c>
      <c r="GP13" s="22" t="e">
        <f t="shared" si="5"/>
        <v>#REF!</v>
      </c>
      <c r="GQ13" s="22" t="e">
        <f t="shared" si="5"/>
        <v>#REF!</v>
      </c>
      <c r="GR13" s="22" t="e">
        <f t="shared" si="5"/>
        <v>#REF!</v>
      </c>
      <c r="GS13" s="22" t="e">
        <f t="shared" si="5"/>
        <v>#REF!</v>
      </c>
      <c r="GT13" s="22" t="e">
        <f t="shared" si="5"/>
        <v>#REF!</v>
      </c>
      <c r="GU13" s="22" t="e">
        <f t="shared" si="5"/>
        <v>#REF!</v>
      </c>
      <c r="GV13" s="22" t="e">
        <f t="shared" si="5"/>
        <v>#REF!</v>
      </c>
      <c r="GW13" s="22" t="e">
        <f t="shared" si="5"/>
        <v>#REF!</v>
      </c>
      <c r="GX13" s="22" t="e">
        <f t="shared" si="5"/>
        <v>#REF!</v>
      </c>
      <c r="GY13" s="22" t="e">
        <f t="shared" si="5"/>
        <v>#REF!</v>
      </c>
      <c r="GZ13" s="22" t="e">
        <f t="shared" si="5"/>
        <v>#REF!</v>
      </c>
      <c r="HA13" s="22" t="e">
        <f t="shared" si="5"/>
        <v>#REF!</v>
      </c>
      <c r="HB13" s="22" t="e">
        <f t="shared" si="5"/>
        <v>#REF!</v>
      </c>
      <c r="HC13" s="22" t="e">
        <f t="shared" si="5"/>
        <v>#REF!</v>
      </c>
      <c r="HD13" s="22" t="e">
        <f t="shared" si="5"/>
        <v>#REF!</v>
      </c>
      <c r="HE13" s="22" t="e">
        <f t="shared" si="5"/>
        <v>#REF!</v>
      </c>
      <c r="HF13" s="22" t="e">
        <f t="shared" si="5"/>
        <v>#REF!</v>
      </c>
      <c r="HG13" s="22" t="e">
        <f t="shared" si="5"/>
        <v>#REF!</v>
      </c>
      <c r="HH13" s="22" t="e">
        <f t="shared" si="5"/>
        <v>#REF!</v>
      </c>
      <c r="HI13" s="22" t="e">
        <f t="shared" si="5"/>
        <v>#REF!</v>
      </c>
      <c r="HJ13" s="22" t="e">
        <f t="shared" si="5"/>
        <v>#REF!</v>
      </c>
      <c r="HK13" s="22" t="e">
        <f t="shared" si="5"/>
        <v>#REF!</v>
      </c>
      <c r="HL13" s="22" t="e">
        <f t="shared" si="5"/>
        <v>#REF!</v>
      </c>
      <c r="HM13" s="22" t="e">
        <f t="shared" si="5"/>
        <v>#REF!</v>
      </c>
      <c r="HN13" s="22" t="e">
        <f t="shared" si="5"/>
        <v>#REF!</v>
      </c>
      <c r="HO13" s="22" t="e">
        <f t="shared" si="5"/>
        <v>#REF!</v>
      </c>
      <c r="HP13" s="22" t="e">
        <f t="shared" si="5"/>
        <v>#REF!</v>
      </c>
      <c r="HQ13" s="22" t="e">
        <f t="shared" si="5"/>
        <v>#REF!</v>
      </c>
      <c r="HR13" s="22" t="e">
        <f t="shared" si="5"/>
        <v>#REF!</v>
      </c>
      <c r="HS13" s="22" t="e">
        <f t="shared" si="5"/>
        <v>#REF!</v>
      </c>
      <c r="HT13" s="22" t="e">
        <f t="shared" si="5"/>
        <v>#REF!</v>
      </c>
      <c r="HU13" s="22" t="e">
        <f t="shared" si="5"/>
        <v>#REF!</v>
      </c>
      <c r="HV13" s="22" t="e">
        <f t="shared" si="5"/>
        <v>#REF!</v>
      </c>
      <c r="HW13" s="22" t="e">
        <f t="shared" si="5"/>
        <v>#REF!</v>
      </c>
      <c r="HX13" s="22" t="e">
        <f t="shared" si="5"/>
        <v>#REF!</v>
      </c>
      <c r="HY13" s="22" t="e">
        <f t="shared" si="5"/>
        <v>#REF!</v>
      </c>
      <c r="HZ13" s="22" t="e">
        <f t="shared" si="5"/>
        <v>#REF!</v>
      </c>
      <c r="IA13" s="22" t="e">
        <f t="shared" si="5"/>
        <v>#REF!</v>
      </c>
      <c r="IB13" s="22" t="e">
        <f t="shared" si="5"/>
        <v>#REF!</v>
      </c>
      <c r="IC13" s="22" t="e">
        <f t="shared" si="5"/>
        <v>#REF!</v>
      </c>
      <c r="ID13" s="22" t="e">
        <f t="shared" si="5"/>
        <v>#REF!</v>
      </c>
      <c r="IE13" s="22" t="e">
        <f t="shared" si="5"/>
        <v>#REF!</v>
      </c>
      <c r="IF13" s="22" t="e">
        <f t="shared" si="5"/>
        <v>#REF!</v>
      </c>
      <c r="IG13" s="22" t="e">
        <f t="shared" si="5"/>
        <v>#REF!</v>
      </c>
      <c r="IH13" s="22" t="e">
        <f t="shared" si="5"/>
        <v>#REF!</v>
      </c>
      <c r="II13" s="22" t="e">
        <f t="shared" si="5"/>
        <v>#REF!</v>
      </c>
      <c r="IJ13" s="22" t="e">
        <f t="shared" si="5"/>
        <v>#REF!</v>
      </c>
      <c r="IK13" s="22" t="e">
        <f t="shared" si="5"/>
        <v>#REF!</v>
      </c>
      <c r="IL13" s="22" t="e">
        <f t="shared" si="5"/>
        <v>#REF!</v>
      </c>
      <c r="IM13" s="22" t="e">
        <f t="shared" si="5"/>
        <v>#REF!</v>
      </c>
      <c r="IN13" s="22" t="e">
        <f t="shared" si="5"/>
        <v>#REF!</v>
      </c>
      <c r="IO13" s="22" t="e">
        <f t="shared" si="5"/>
        <v>#REF!</v>
      </c>
      <c r="IP13" s="22" t="e">
        <f t="shared" si="5"/>
        <v>#REF!</v>
      </c>
      <c r="IQ13" s="22" t="e">
        <f t="shared" si="5"/>
        <v>#REF!</v>
      </c>
      <c r="IR13" s="22" t="e">
        <f t="shared" si="5"/>
        <v>#REF!</v>
      </c>
      <c r="IS13" s="22" t="e">
        <f t="shared" si="5"/>
        <v>#REF!</v>
      </c>
      <c r="IT13" s="22" t="e">
        <f t="shared" si="5"/>
        <v>#REF!</v>
      </c>
      <c r="IU13" s="24" t="e">
        <f t="shared" si="5"/>
        <v>#REF!</v>
      </c>
      <c r="IV13" s="24" t="e">
        <f t="shared" si="5"/>
        <v>#REF!</v>
      </c>
    </row>
    <row r="14" spans="1:256" x14ac:dyDescent="0.25">
      <c r="A14" s="23" t="s">
        <v>19</v>
      </c>
      <c r="B14" s="22">
        <f>SUM(B15:B19)</f>
        <v>2083830284.5600002</v>
      </c>
      <c r="C14" s="22">
        <v>0</v>
      </c>
      <c r="D14" s="22">
        <f>SUM(D15:D19)</f>
        <v>36773283.549999997</v>
      </c>
      <c r="E14" s="22">
        <v>0</v>
      </c>
      <c r="F14" s="22">
        <f>SUM(F15:F19)</f>
        <v>2047057001.01</v>
      </c>
      <c r="G14" s="22">
        <f>SUM(G15:G21)</f>
        <v>105877956.33</v>
      </c>
      <c r="H14" s="22">
        <v>0</v>
      </c>
      <c r="I14" s="22" t="e">
        <f>SUM(#REF!)</f>
        <v>#REF!</v>
      </c>
      <c r="J14" s="22" t="e">
        <f>SUM(#REF!)</f>
        <v>#REF!</v>
      </c>
      <c r="K14" s="22" t="e">
        <f>SUM(#REF!)</f>
        <v>#REF!</v>
      </c>
      <c r="L14" s="22" t="e">
        <f>SUM(#REF!)</f>
        <v>#REF!</v>
      </c>
      <c r="M14" s="22" t="e">
        <f>SUM(#REF!)</f>
        <v>#REF!</v>
      </c>
      <c r="N14" s="22" t="e">
        <f>SUM(#REF!)</f>
        <v>#REF!</v>
      </c>
      <c r="O14" s="22" t="e">
        <f>SUM(#REF!)</f>
        <v>#REF!</v>
      </c>
      <c r="P14" s="22" t="e">
        <f>SUM(#REF!)</f>
        <v>#REF!</v>
      </c>
      <c r="Q14" s="22" t="e">
        <f>SUM(#REF!)</f>
        <v>#REF!</v>
      </c>
      <c r="R14" s="22" t="e">
        <f>SUM(#REF!)</f>
        <v>#REF!</v>
      </c>
      <c r="S14" s="22" t="e">
        <f>SUM(#REF!)</f>
        <v>#REF!</v>
      </c>
      <c r="T14" s="22" t="e">
        <f>SUM(#REF!)</f>
        <v>#REF!</v>
      </c>
      <c r="U14" s="22" t="e">
        <f>SUM(#REF!)</f>
        <v>#REF!</v>
      </c>
      <c r="V14" s="22" t="e">
        <f>SUM(#REF!)</f>
        <v>#REF!</v>
      </c>
      <c r="W14" s="22" t="e">
        <f>SUM(#REF!)</f>
        <v>#REF!</v>
      </c>
      <c r="X14" s="22" t="e">
        <f>SUM(#REF!)</f>
        <v>#REF!</v>
      </c>
      <c r="Y14" s="22" t="e">
        <f>SUM(#REF!)</f>
        <v>#REF!</v>
      </c>
      <c r="Z14" s="22" t="e">
        <f>SUM(#REF!)</f>
        <v>#REF!</v>
      </c>
      <c r="AA14" s="22" t="e">
        <f>SUM(#REF!)</f>
        <v>#REF!</v>
      </c>
      <c r="AB14" s="22" t="e">
        <f>SUM(#REF!)</f>
        <v>#REF!</v>
      </c>
      <c r="AC14" s="22" t="e">
        <f>SUM(#REF!)</f>
        <v>#REF!</v>
      </c>
      <c r="AD14" s="22" t="e">
        <f>SUM(#REF!)</f>
        <v>#REF!</v>
      </c>
      <c r="AE14" s="22" t="e">
        <f>SUM(#REF!)</f>
        <v>#REF!</v>
      </c>
      <c r="AF14" s="22" t="e">
        <f>SUM(#REF!)</f>
        <v>#REF!</v>
      </c>
      <c r="AG14" s="22" t="e">
        <f>SUM(#REF!)</f>
        <v>#REF!</v>
      </c>
      <c r="AH14" s="22" t="e">
        <f>SUM(#REF!)</f>
        <v>#REF!</v>
      </c>
      <c r="AI14" s="22" t="e">
        <f>SUM(#REF!)</f>
        <v>#REF!</v>
      </c>
      <c r="AJ14" s="22" t="e">
        <f>SUM(#REF!)</f>
        <v>#REF!</v>
      </c>
      <c r="AK14" s="22" t="e">
        <f>SUM(#REF!)</f>
        <v>#REF!</v>
      </c>
      <c r="AL14" s="22" t="e">
        <f>SUM(#REF!)</f>
        <v>#REF!</v>
      </c>
      <c r="AM14" s="22" t="e">
        <f>SUM(#REF!)</f>
        <v>#REF!</v>
      </c>
      <c r="AN14" s="22" t="e">
        <f>SUM(#REF!)</f>
        <v>#REF!</v>
      </c>
      <c r="AO14" s="22" t="e">
        <f>SUM(#REF!)</f>
        <v>#REF!</v>
      </c>
      <c r="AP14" s="22" t="e">
        <f>SUM(#REF!)</f>
        <v>#REF!</v>
      </c>
      <c r="AQ14" s="22" t="e">
        <f>SUM(#REF!)</f>
        <v>#REF!</v>
      </c>
      <c r="AR14" s="22" t="e">
        <f>SUM(#REF!)</f>
        <v>#REF!</v>
      </c>
      <c r="AS14" s="22" t="e">
        <f>SUM(#REF!)</f>
        <v>#REF!</v>
      </c>
      <c r="AT14" s="22" t="e">
        <f>SUM(#REF!)</f>
        <v>#REF!</v>
      </c>
      <c r="AU14" s="22" t="e">
        <f>SUM(#REF!)</f>
        <v>#REF!</v>
      </c>
      <c r="AV14" s="22" t="e">
        <f>SUM(#REF!)</f>
        <v>#REF!</v>
      </c>
      <c r="AW14" s="22" t="e">
        <f>SUM(#REF!)</f>
        <v>#REF!</v>
      </c>
      <c r="AX14" s="22" t="e">
        <f>SUM(#REF!)</f>
        <v>#REF!</v>
      </c>
      <c r="AY14" s="22" t="e">
        <f>SUM(#REF!)</f>
        <v>#REF!</v>
      </c>
      <c r="AZ14" s="22" t="e">
        <f>SUM(#REF!)</f>
        <v>#REF!</v>
      </c>
      <c r="BA14" s="22" t="e">
        <f>SUM(#REF!)</f>
        <v>#REF!</v>
      </c>
      <c r="BB14" s="22" t="e">
        <f>SUM(#REF!)</f>
        <v>#REF!</v>
      </c>
      <c r="BC14" s="22" t="e">
        <f>SUM(#REF!)</f>
        <v>#REF!</v>
      </c>
      <c r="BD14" s="22" t="e">
        <f>SUM(#REF!)</f>
        <v>#REF!</v>
      </c>
      <c r="BE14" s="22" t="e">
        <f>SUM(#REF!)</f>
        <v>#REF!</v>
      </c>
      <c r="BF14" s="22" t="e">
        <f>SUM(#REF!)</f>
        <v>#REF!</v>
      </c>
      <c r="BG14" s="22" t="e">
        <f>SUM(#REF!)</f>
        <v>#REF!</v>
      </c>
      <c r="BH14" s="22" t="e">
        <f>SUM(#REF!)</f>
        <v>#REF!</v>
      </c>
      <c r="BI14" s="22" t="e">
        <f>SUM(#REF!)</f>
        <v>#REF!</v>
      </c>
      <c r="BJ14" s="22" t="e">
        <f>SUM(#REF!)</f>
        <v>#REF!</v>
      </c>
      <c r="BK14" s="22" t="e">
        <f>SUM(#REF!)</f>
        <v>#REF!</v>
      </c>
      <c r="BL14" s="22" t="e">
        <f>SUM(#REF!)</f>
        <v>#REF!</v>
      </c>
      <c r="BM14" s="22" t="e">
        <f>SUM(#REF!)</f>
        <v>#REF!</v>
      </c>
      <c r="BN14" s="22" t="e">
        <f>SUM(#REF!)</f>
        <v>#REF!</v>
      </c>
      <c r="BO14" s="22" t="e">
        <f>SUM(#REF!)</f>
        <v>#REF!</v>
      </c>
      <c r="BP14" s="22" t="e">
        <f>SUM(#REF!)</f>
        <v>#REF!</v>
      </c>
      <c r="BQ14" s="22" t="e">
        <f>SUM(#REF!)</f>
        <v>#REF!</v>
      </c>
      <c r="BR14" s="22" t="e">
        <f>SUM(#REF!)</f>
        <v>#REF!</v>
      </c>
      <c r="BS14" s="22" t="e">
        <f>SUM(#REF!)</f>
        <v>#REF!</v>
      </c>
      <c r="BT14" s="22" t="e">
        <f>SUM(#REF!)</f>
        <v>#REF!</v>
      </c>
      <c r="BU14" s="22" t="e">
        <f>SUM(#REF!)</f>
        <v>#REF!</v>
      </c>
      <c r="BV14" s="22" t="e">
        <f>SUM(#REF!)</f>
        <v>#REF!</v>
      </c>
      <c r="BW14" s="22" t="e">
        <f>SUM(#REF!)</f>
        <v>#REF!</v>
      </c>
      <c r="BX14" s="22" t="e">
        <f>SUM(#REF!)</f>
        <v>#REF!</v>
      </c>
      <c r="BY14" s="22" t="e">
        <f>SUM(#REF!)</f>
        <v>#REF!</v>
      </c>
      <c r="BZ14" s="22" t="e">
        <f>SUM(#REF!)</f>
        <v>#REF!</v>
      </c>
      <c r="CA14" s="22" t="e">
        <f>SUM(#REF!)</f>
        <v>#REF!</v>
      </c>
      <c r="CB14" s="22" t="e">
        <f>SUM(#REF!)</f>
        <v>#REF!</v>
      </c>
      <c r="CC14" s="22" t="e">
        <f>SUM(#REF!)</f>
        <v>#REF!</v>
      </c>
      <c r="CD14" s="22" t="e">
        <f>SUM(#REF!)</f>
        <v>#REF!</v>
      </c>
      <c r="CE14" s="22" t="e">
        <f>SUM(#REF!)</f>
        <v>#REF!</v>
      </c>
      <c r="CF14" s="22" t="e">
        <f>SUM(#REF!)</f>
        <v>#REF!</v>
      </c>
      <c r="CG14" s="22" t="e">
        <f>SUM(#REF!)</f>
        <v>#REF!</v>
      </c>
      <c r="CH14" s="22" t="e">
        <f>SUM(#REF!)</f>
        <v>#REF!</v>
      </c>
      <c r="CI14" s="22" t="e">
        <f>SUM(#REF!)</f>
        <v>#REF!</v>
      </c>
      <c r="CJ14" s="22" t="e">
        <f>SUM(#REF!)</f>
        <v>#REF!</v>
      </c>
      <c r="CK14" s="22" t="e">
        <f>SUM(#REF!)</f>
        <v>#REF!</v>
      </c>
      <c r="CL14" s="22" t="e">
        <f>SUM(#REF!)</f>
        <v>#REF!</v>
      </c>
      <c r="CM14" s="22" t="e">
        <f>SUM(#REF!)</f>
        <v>#REF!</v>
      </c>
      <c r="CN14" s="22" t="e">
        <f>SUM(#REF!)</f>
        <v>#REF!</v>
      </c>
      <c r="CO14" s="22" t="e">
        <f>SUM(#REF!)</f>
        <v>#REF!</v>
      </c>
      <c r="CP14" s="22" t="e">
        <f>SUM(#REF!)</f>
        <v>#REF!</v>
      </c>
      <c r="CQ14" s="22" t="e">
        <f>SUM(#REF!)</f>
        <v>#REF!</v>
      </c>
      <c r="CR14" s="22" t="e">
        <f>SUM(#REF!)</f>
        <v>#REF!</v>
      </c>
      <c r="CS14" s="22" t="e">
        <f>SUM(#REF!)</f>
        <v>#REF!</v>
      </c>
      <c r="CT14" s="22" t="e">
        <f>SUM(#REF!)</f>
        <v>#REF!</v>
      </c>
      <c r="CU14" s="22" t="e">
        <f>SUM(#REF!)</f>
        <v>#REF!</v>
      </c>
      <c r="CV14" s="22" t="e">
        <f>SUM(#REF!)</f>
        <v>#REF!</v>
      </c>
      <c r="CW14" s="22" t="e">
        <f>SUM(#REF!)</f>
        <v>#REF!</v>
      </c>
      <c r="CX14" s="22" t="e">
        <f>SUM(#REF!)</f>
        <v>#REF!</v>
      </c>
      <c r="CY14" s="22" t="e">
        <f>SUM(#REF!)</f>
        <v>#REF!</v>
      </c>
      <c r="CZ14" s="22" t="e">
        <f>SUM(#REF!)</f>
        <v>#REF!</v>
      </c>
      <c r="DA14" s="22" t="e">
        <f>SUM(#REF!)</f>
        <v>#REF!</v>
      </c>
      <c r="DB14" s="22" t="e">
        <f>SUM(#REF!)</f>
        <v>#REF!</v>
      </c>
      <c r="DC14" s="22" t="e">
        <f>SUM(#REF!)</f>
        <v>#REF!</v>
      </c>
      <c r="DD14" s="22" t="e">
        <f>SUM(#REF!)</f>
        <v>#REF!</v>
      </c>
      <c r="DE14" s="22" t="e">
        <f>SUM(#REF!)</f>
        <v>#REF!</v>
      </c>
      <c r="DF14" s="22" t="e">
        <f>SUM(#REF!)</f>
        <v>#REF!</v>
      </c>
      <c r="DG14" s="22" t="e">
        <f>SUM(#REF!)</f>
        <v>#REF!</v>
      </c>
      <c r="DH14" s="22" t="e">
        <f>SUM(#REF!)</f>
        <v>#REF!</v>
      </c>
      <c r="DI14" s="22" t="e">
        <f>SUM(#REF!)</f>
        <v>#REF!</v>
      </c>
      <c r="DJ14" s="22" t="e">
        <f>SUM(#REF!)</f>
        <v>#REF!</v>
      </c>
      <c r="DK14" s="22" t="e">
        <f>SUM(#REF!)</f>
        <v>#REF!</v>
      </c>
      <c r="DL14" s="22" t="e">
        <f>SUM(#REF!)</f>
        <v>#REF!</v>
      </c>
      <c r="DM14" s="22" t="e">
        <f>SUM(#REF!)</f>
        <v>#REF!</v>
      </c>
      <c r="DN14" s="22" t="e">
        <f>SUM(#REF!)</f>
        <v>#REF!</v>
      </c>
      <c r="DO14" s="22" t="e">
        <f>SUM(#REF!)</f>
        <v>#REF!</v>
      </c>
      <c r="DP14" s="22" t="e">
        <f>SUM(#REF!)</f>
        <v>#REF!</v>
      </c>
      <c r="DQ14" s="22" t="e">
        <f>SUM(#REF!)</f>
        <v>#REF!</v>
      </c>
      <c r="DR14" s="22" t="e">
        <f>SUM(#REF!)</f>
        <v>#REF!</v>
      </c>
      <c r="DS14" s="22" t="e">
        <f>SUM(#REF!)</f>
        <v>#REF!</v>
      </c>
      <c r="DT14" s="22" t="e">
        <f>SUM(#REF!)</f>
        <v>#REF!</v>
      </c>
      <c r="DU14" s="22" t="e">
        <f>SUM(#REF!)</f>
        <v>#REF!</v>
      </c>
      <c r="DV14" s="22" t="e">
        <f>SUM(#REF!)</f>
        <v>#REF!</v>
      </c>
      <c r="DW14" s="22" t="e">
        <f>SUM(#REF!)</f>
        <v>#REF!</v>
      </c>
      <c r="DX14" s="22" t="e">
        <f>SUM(#REF!)</f>
        <v>#REF!</v>
      </c>
      <c r="DY14" s="22" t="e">
        <f>SUM(#REF!)</f>
        <v>#REF!</v>
      </c>
      <c r="DZ14" s="22" t="e">
        <f>SUM(#REF!)</f>
        <v>#REF!</v>
      </c>
      <c r="EA14" s="22" t="e">
        <f>SUM(#REF!)</f>
        <v>#REF!</v>
      </c>
      <c r="EB14" s="22" t="e">
        <f>SUM(#REF!)</f>
        <v>#REF!</v>
      </c>
      <c r="EC14" s="22" t="e">
        <f>SUM(#REF!)</f>
        <v>#REF!</v>
      </c>
      <c r="ED14" s="22" t="e">
        <f>SUM(#REF!)</f>
        <v>#REF!</v>
      </c>
      <c r="EE14" s="22" t="e">
        <f>SUM(#REF!)</f>
        <v>#REF!</v>
      </c>
      <c r="EF14" s="22" t="e">
        <f>SUM(#REF!)</f>
        <v>#REF!</v>
      </c>
      <c r="EG14" s="22" t="e">
        <f>SUM(#REF!)</f>
        <v>#REF!</v>
      </c>
      <c r="EH14" s="22" t="e">
        <f>SUM(#REF!)</f>
        <v>#REF!</v>
      </c>
      <c r="EI14" s="22" t="e">
        <f>SUM(#REF!)</f>
        <v>#REF!</v>
      </c>
      <c r="EJ14" s="22" t="e">
        <f>SUM(#REF!)</f>
        <v>#REF!</v>
      </c>
      <c r="EK14" s="22" t="e">
        <f>SUM(#REF!)</f>
        <v>#REF!</v>
      </c>
      <c r="EL14" s="22" t="e">
        <f>SUM(#REF!)</f>
        <v>#REF!</v>
      </c>
      <c r="EM14" s="22" t="e">
        <f>SUM(#REF!)</f>
        <v>#REF!</v>
      </c>
      <c r="EN14" s="22" t="e">
        <f>SUM(#REF!)</f>
        <v>#REF!</v>
      </c>
      <c r="EO14" s="22" t="e">
        <f>SUM(#REF!)</f>
        <v>#REF!</v>
      </c>
      <c r="EP14" s="22" t="e">
        <f>SUM(#REF!)</f>
        <v>#REF!</v>
      </c>
      <c r="EQ14" s="22" t="e">
        <f>SUM(#REF!)</f>
        <v>#REF!</v>
      </c>
      <c r="ER14" s="22" t="e">
        <f>SUM(#REF!)</f>
        <v>#REF!</v>
      </c>
      <c r="ES14" s="22" t="e">
        <f>SUM(#REF!)</f>
        <v>#REF!</v>
      </c>
      <c r="ET14" s="22" t="e">
        <f>SUM(#REF!)</f>
        <v>#REF!</v>
      </c>
      <c r="EU14" s="22" t="e">
        <f>SUM(#REF!)</f>
        <v>#REF!</v>
      </c>
      <c r="EV14" s="22" t="e">
        <f>SUM(#REF!)</f>
        <v>#REF!</v>
      </c>
      <c r="EW14" s="22" t="e">
        <f>SUM(#REF!)</f>
        <v>#REF!</v>
      </c>
      <c r="EX14" s="22" t="e">
        <f>SUM(#REF!)</f>
        <v>#REF!</v>
      </c>
      <c r="EY14" s="22" t="e">
        <f>SUM(#REF!)</f>
        <v>#REF!</v>
      </c>
      <c r="EZ14" s="22" t="e">
        <f>SUM(#REF!)</f>
        <v>#REF!</v>
      </c>
      <c r="FA14" s="22" t="e">
        <f>SUM(#REF!)</f>
        <v>#REF!</v>
      </c>
      <c r="FB14" s="22" t="e">
        <f>SUM(#REF!)</f>
        <v>#REF!</v>
      </c>
      <c r="FC14" s="22" t="e">
        <f>SUM(#REF!)</f>
        <v>#REF!</v>
      </c>
      <c r="FD14" s="22" t="e">
        <f>SUM(#REF!)</f>
        <v>#REF!</v>
      </c>
      <c r="FE14" s="22" t="e">
        <f>SUM(#REF!)</f>
        <v>#REF!</v>
      </c>
      <c r="FF14" s="22" t="e">
        <f>SUM(#REF!)</f>
        <v>#REF!</v>
      </c>
      <c r="FG14" s="22" t="e">
        <f>SUM(#REF!)</f>
        <v>#REF!</v>
      </c>
      <c r="FH14" s="22" t="e">
        <f>SUM(#REF!)</f>
        <v>#REF!</v>
      </c>
      <c r="FI14" s="22" t="e">
        <f>SUM(#REF!)</f>
        <v>#REF!</v>
      </c>
      <c r="FJ14" s="22" t="e">
        <f>SUM(#REF!)</f>
        <v>#REF!</v>
      </c>
      <c r="FK14" s="22" t="e">
        <f>SUM(#REF!)</f>
        <v>#REF!</v>
      </c>
      <c r="FL14" s="22" t="e">
        <f>SUM(#REF!)</f>
        <v>#REF!</v>
      </c>
      <c r="FM14" s="22" t="e">
        <f>SUM(#REF!)</f>
        <v>#REF!</v>
      </c>
      <c r="FN14" s="22" t="e">
        <f>SUM(#REF!)</f>
        <v>#REF!</v>
      </c>
      <c r="FO14" s="22" t="e">
        <f>SUM(#REF!)</f>
        <v>#REF!</v>
      </c>
      <c r="FP14" s="22" t="e">
        <f>SUM(#REF!)</f>
        <v>#REF!</v>
      </c>
      <c r="FQ14" s="22" t="e">
        <f>SUM(#REF!)</f>
        <v>#REF!</v>
      </c>
      <c r="FR14" s="22" t="e">
        <f>SUM(#REF!)</f>
        <v>#REF!</v>
      </c>
      <c r="FS14" s="22" t="e">
        <f>SUM(#REF!)</f>
        <v>#REF!</v>
      </c>
      <c r="FT14" s="22" t="e">
        <f>SUM(#REF!)</f>
        <v>#REF!</v>
      </c>
      <c r="FU14" s="22" t="e">
        <f>SUM(#REF!)</f>
        <v>#REF!</v>
      </c>
      <c r="FV14" s="22" t="e">
        <f>SUM(#REF!)</f>
        <v>#REF!</v>
      </c>
      <c r="FW14" s="22" t="e">
        <f>SUM(#REF!)</f>
        <v>#REF!</v>
      </c>
      <c r="FX14" s="22" t="e">
        <f>SUM(#REF!)</f>
        <v>#REF!</v>
      </c>
      <c r="FY14" s="22" t="e">
        <f>SUM(#REF!)</f>
        <v>#REF!</v>
      </c>
      <c r="FZ14" s="22" t="e">
        <f>SUM(#REF!)</f>
        <v>#REF!</v>
      </c>
      <c r="GA14" s="22" t="e">
        <f>SUM(#REF!)</f>
        <v>#REF!</v>
      </c>
      <c r="GB14" s="22" t="e">
        <f>SUM(#REF!)</f>
        <v>#REF!</v>
      </c>
      <c r="GC14" s="22" t="e">
        <f>SUM(#REF!)</f>
        <v>#REF!</v>
      </c>
      <c r="GD14" s="22" t="e">
        <f>SUM(#REF!)</f>
        <v>#REF!</v>
      </c>
      <c r="GE14" s="22" t="e">
        <f>SUM(#REF!)</f>
        <v>#REF!</v>
      </c>
      <c r="GF14" s="22" t="e">
        <f>SUM(#REF!)</f>
        <v>#REF!</v>
      </c>
      <c r="GG14" s="22" t="e">
        <f>SUM(#REF!)</f>
        <v>#REF!</v>
      </c>
      <c r="GH14" s="22" t="e">
        <f>SUM(#REF!)</f>
        <v>#REF!</v>
      </c>
      <c r="GI14" s="22" t="e">
        <f>SUM(#REF!)</f>
        <v>#REF!</v>
      </c>
      <c r="GJ14" s="22" t="e">
        <f>SUM(#REF!)</f>
        <v>#REF!</v>
      </c>
      <c r="GK14" s="22" t="e">
        <f>SUM(#REF!)</f>
        <v>#REF!</v>
      </c>
      <c r="GL14" s="22" t="e">
        <f>SUM(#REF!)</f>
        <v>#REF!</v>
      </c>
      <c r="GM14" s="22" t="e">
        <f>SUM(#REF!)</f>
        <v>#REF!</v>
      </c>
      <c r="GN14" s="22" t="e">
        <f>SUM(#REF!)</f>
        <v>#REF!</v>
      </c>
      <c r="GO14" s="22" t="e">
        <f>SUM(#REF!)</f>
        <v>#REF!</v>
      </c>
      <c r="GP14" s="22" t="e">
        <f>SUM(#REF!)</f>
        <v>#REF!</v>
      </c>
      <c r="GQ14" s="22" t="e">
        <f>SUM(#REF!)</f>
        <v>#REF!</v>
      </c>
      <c r="GR14" s="22" t="e">
        <f>SUM(#REF!)</f>
        <v>#REF!</v>
      </c>
      <c r="GS14" s="22" t="e">
        <f>SUM(#REF!)</f>
        <v>#REF!</v>
      </c>
      <c r="GT14" s="22" t="e">
        <f>SUM(#REF!)</f>
        <v>#REF!</v>
      </c>
      <c r="GU14" s="22" t="e">
        <f>SUM(#REF!)</f>
        <v>#REF!</v>
      </c>
      <c r="GV14" s="22" t="e">
        <f>SUM(#REF!)</f>
        <v>#REF!</v>
      </c>
      <c r="GW14" s="22" t="e">
        <f>SUM(#REF!)</f>
        <v>#REF!</v>
      </c>
      <c r="GX14" s="22" t="e">
        <f>SUM(#REF!)</f>
        <v>#REF!</v>
      </c>
      <c r="GY14" s="22" t="e">
        <f>SUM(#REF!)</f>
        <v>#REF!</v>
      </c>
      <c r="GZ14" s="22" t="e">
        <f>SUM(#REF!)</f>
        <v>#REF!</v>
      </c>
      <c r="HA14" s="22" t="e">
        <f>SUM(#REF!)</f>
        <v>#REF!</v>
      </c>
      <c r="HB14" s="22" t="e">
        <f>SUM(#REF!)</f>
        <v>#REF!</v>
      </c>
      <c r="HC14" s="22" t="e">
        <f>SUM(#REF!)</f>
        <v>#REF!</v>
      </c>
      <c r="HD14" s="22" t="e">
        <f>SUM(#REF!)</f>
        <v>#REF!</v>
      </c>
      <c r="HE14" s="22" t="e">
        <f>SUM(#REF!)</f>
        <v>#REF!</v>
      </c>
      <c r="HF14" s="22" t="e">
        <f>SUM(#REF!)</f>
        <v>#REF!</v>
      </c>
      <c r="HG14" s="22" t="e">
        <f>SUM(#REF!)</f>
        <v>#REF!</v>
      </c>
      <c r="HH14" s="22" t="e">
        <f>SUM(#REF!)</f>
        <v>#REF!</v>
      </c>
      <c r="HI14" s="22" t="e">
        <f>SUM(#REF!)</f>
        <v>#REF!</v>
      </c>
      <c r="HJ14" s="22" t="e">
        <f>SUM(#REF!)</f>
        <v>#REF!</v>
      </c>
      <c r="HK14" s="22" t="e">
        <f>SUM(#REF!)</f>
        <v>#REF!</v>
      </c>
      <c r="HL14" s="22" t="e">
        <f>SUM(#REF!)</f>
        <v>#REF!</v>
      </c>
      <c r="HM14" s="22" t="e">
        <f>SUM(#REF!)</f>
        <v>#REF!</v>
      </c>
      <c r="HN14" s="22" t="e">
        <f>SUM(#REF!)</f>
        <v>#REF!</v>
      </c>
      <c r="HO14" s="22" t="e">
        <f>SUM(#REF!)</f>
        <v>#REF!</v>
      </c>
      <c r="HP14" s="22" t="e">
        <f>SUM(#REF!)</f>
        <v>#REF!</v>
      </c>
      <c r="HQ14" s="22" t="e">
        <f>SUM(#REF!)</f>
        <v>#REF!</v>
      </c>
      <c r="HR14" s="22" t="e">
        <f>SUM(#REF!)</f>
        <v>#REF!</v>
      </c>
      <c r="HS14" s="22" t="e">
        <f>SUM(#REF!)</f>
        <v>#REF!</v>
      </c>
      <c r="HT14" s="22" t="e">
        <f>SUM(#REF!)</f>
        <v>#REF!</v>
      </c>
      <c r="HU14" s="22" t="e">
        <f>SUM(#REF!)</f>
        <v>#REF!</v>
      </c>
      <c r="HV14" s="22" t="e">
        <f>SUM(#REF!)</f>
        <v>#REF!</v>
      </c>
      <c r="HW14" s="22" t="e">
        <f>SUM(#REF!)</f>
        <v>#REF!</v>
      </c>
      <c r="HX14" s="22" t="e">
        <f>SUM(#REF!)</f>
        <v>#REF!</v>
      </c>
      <c r="HY14" s="22" t="e">
        <f>SUM(#REF!)</f>
        <v>#REF!</v>
      </c>
      <c r="HZ14" s="22" t="e">
        <f>SUM(#REF!)</f>
        <v>#REF!</v>
      </c>
      <c r="IA14" s="22" t="e">
        <f>SUM(#REF!)</f>
        <v>#REF!</v>
      </c>
      <c r="IB14" s="22" t="e">
        <f>SUM(#REF!)</f>
        <v>#REF!</v>
      </c>
      <c r="IC14" s="22" t="e">
        <f>SUM(#REF!)</f>
        <v>#REF!</v>
      </c>
      <c r="ID14" s="22" t="e">
        <f>SUM(#REF!)</f>
        <v>#REF!</v>
      </c>
      <c r="IE14" s="22" t="e">
        <f>SUM(#REF!)</f>
        <v>#REF!</v>
      </c>
      <c r="IF14" s="22" t="e">
        <f>SUM(#REF!)</f>
        <v>#REF!</v>
      </c>
      <c r="IG14" s="22" t="e">
        <f>SUM(#REF!)</f>
        <v>#REF!</v>
      </c>
      <c r="IH14" s="22" t="e">
        <f>SUM(#REF!)</f>
        <v>#REF!</v>
      </c>
      <c r="II14" s="22" t="e">
        <f>SUM(#REF!)</f>
        <v>#REF!</v>
      </c>
      <c r="IJ14" s="22" t="e">
        <f>SUM(#REF!)</f>
        <v>#REF!</v>
      </c>
      <c r="IK14" s="22" t="e">
        <f>SUM(#REF!)</f>
        <v>#REF!</v>
      </c>
      <c r="IL14" s="22" t="e">
        <f>SUM(#REF!)</f>
        <v>#REF!</v>
      </c>
      <c r="IM14" s="22" t="e">
        <f>SUM(#REF!)</f>
        <v>#REF!</v>
      </c>
      <c r="IN14" s="22" t="e">
        <f>SUM(#REF!)</f>
        <v>#REF!</v>
      </c>
      <c r="IO14" s="22" t="e">
        <f>SUM(#REF!)</f>
        <v>#REF!</v>
      </c>
      <c r="IP14" s="22" t="e">
        <f>SUM(#REF!)</f>
        <v>#REF!</v>
      </c>
      <c r="IQ14" s="22" t="e">
        <f>SUM(#REF!)</f>
        <v>#REF!</v>
      </c>
      <c r="IR14" s="22" t="e">
        <f>SUM(#REF!)</f>
        <v>#REF!</v>
      </c>
      <c r="IS14" s="22" t="e">
        <f>SUM(#REF!)</f>
        <v>#REF!</v>
      </c>
      <c r="IT14" s="22" t="e">
        <f>SUM(#REF!)</f>
        <v>#REF!</v>
      </c>
      <c r="IU14" s="24" t="e">
        <f>SUM(#REF!)</f>
        <v>#REF!</v>
      </c>
      <c r="IV14" s="24" t="e">
        <f>SUM(#REF!)</f>
        <v>#REF!</v>
      </c>
    </row>
    <row r="15" spans="1:256" x14ac:dyDescent="0.25">
      <c r="A15" s="23" t="s">
        <v>20</v>
      </c>
      <c r="B15" s="22">
        <v>410841618.93999982</v>
      </c>
      <c r="C15" s="22">
        <v>0</v>
      </c>
      <c r="D15" s="22">
        <v>11588828.74</v>
      </c>
      <c r="E15" s="22">
        <v>0</v>
      </c>
      <c r="F15" s="22">
        <f>B15-D15</f>
        <v>399252790.19999981</v>
      </c>
      <c r="G15" s="22">
        <v>20825675.09</v>
      </c>
      <c r="H15" s="22">
        <v>0</v>
      </c>
      <c r="I15" s="25"/>
      <c r="J15" s="25"/>
      <c r="K15" s="25"/>
      <c r="L15" s="25"/>
      <c r="M15" s="25"/>
      <c r="N15" s="25"/>
      <c r="O15" s="25"/>
      <c r="P15" s="25"/>
      <c r="Q15" s="25"/>
      <c r="R15" s="25"/>
      <c r="S15" s="25"/>
      <c r="T15" s="25"/>
      <c r="U15" s="25"/>
      <c r="V15" s="25"/>
      <c r="W15" s="25"/>
      <c r="X15" s="25"/>
      <c r="Y15" s="25"/>
      <c r="Z15" s="25"/>
      <c r="AA15" s="25"/>
      <c r="AB15" s="25"/>
      <c r="AC15" s="25"/>
      <c r="AD15" s="25"/>
      <c r="AE15" s="25"/>
      <c r="AF15" s="25"/>
      <c r="AG15" s="25"/>
      <c r="AH15" s="25"/>
      <c r="AI15" s="25"/>
      <c r="AJ15" s="25"/>
      <c r="AK15" s="25"/>
      <c r="AL15" s="25"/>
      <c r="AM15" s="25"/>
      <c r="AN15" s="25"/>
      <c r="AO15" s="25"/>
      <c r="AP15" s="25"/>
      <c r="AQ15" s="25"/>
      <c r="AR15" s="25"/>
      <c r="AS15" s="25"/>
      <c r="AT15" s="25"/>
      <c r="AU15" s="25"/>
      <c r="AV15" s="25"/>
      <c r="AW15" s="25"/>
      <c r="AX15" s="25"/>
      <c r="AY15" s="25"/>
      <c r="AZ15" s="25"/>
      <c r="BA15" s="25"/>
      <c r="BB15" s="25"/>
      <c r="BC15" s="25"/>
      <c r="BD15" s="25"/>
      <c r="BE15" s="25"/>
      <c r="BF15" s="25"/>
      <c r="BG15" s="25"/>
      <c r="BH15" s="25"/>
      <c r="BI15" s="25"/>
      <c r="BJ15" s="25"/>
      <c r="BK15" s="25"/>
      <c r="BL15" s="25"/>
      <c r="BM15" s="25"/>
      <c r="BN15" s="25"/>
      <c r="BO15" s="25"/>
      <c r="BP15" s="25"/>
      <c r="BQ15" s="25"/>
      <c r="BR15" s="25"/>
      <c r="BS15" s="25"/>
      <c r="BT15" s="25"/>
      <c r="BU15" s="25"/>
      <c r="BV15" s="25"/>
      <c r="BW15" s="25"/>
      <c r="BX15" s="25"/>
      <c r="BY15" s="25"/>
      <c r="BZ15" s="25"/>
      <c r="CA15" s="25"/>
      <c r="CB15" s="25"/>
      <c r="CC15" s="25"/>
      <c r="CD15" s="25"/>
      <c r="CE15" s="25"/>
      <c r="CF15" s="25"/>
      <c r="CG15" s="25"/>
      <c r="CH15" s="25"/>
      <c r="CI15" s="25"/>
      <c r="CJ15" s="25"/>
      <c r="CK15" s="25"/>
      <c r="CL15" s="25"/>
      <c r="CM15" s="25"/>
      <c r="CN15" s="25"/>
      <c r="CO15" s="25"/>
      <c r="CP15" s="25"/>
      <c r="CQ15" s="25"/>
      <c r="CR15" s="25"/>
      <c r="CS15" s="25"/>
      <c r="CT15" s="25"/>
      <c r="CU15" s="25"/>
      <c r="CV15" s="25"/>
      <c r="CW15" s="25"/>
      <c r="CX15" s="25"/>
      <c r="CY15" s="25"/>
      <c r="CZ15" s="25"/>
      <c r="DA15" s="25"/>
      <c r="DB15" s="25"/>
      <c r="DC15" s="25"/>
      <c r="DD15" s="25"/>
      <c r="DE15" s="25"/>
      <c r="DF15" s="25"/>
      <c r="DG15" s="25"/>
      <c r="DH15" s="25"/>
      <c r="DI15" s="25"/>
      <c r="DJ15" s="25"/>
      <c r="DK15" s="25"/>
      <c r="DL15" s="25"/>
      <c r="DM15" s="25"/>
      <c r="DN15" s="25"/>
      <c r="DO15" s="25"/>
      <c r="DP15" s="25"/>
      <c r="DQ15" s="25"/>
      <c r="DR15" s="25"/>
      <c r="DS15" s="25"/>
      <c r="DT15" s="25"/>
      <c r="DU15" s="25"/>
      <c r="DV15" s="25"/>
      <c r="DW15" s="25"/>
      <c r="DX15" s="25"/>
      <c r="DY15" s="25"/>
      <c r="DZ15" s="25"/>
      <c r="EA15" s="25"/>
      <c r="EB15" s="25"/>
      <c r="EC15" s="25"/>
      <c r="ED15" s="25"/>
      <c r="EE15" s="25"/>
      <c r="EF15" s="25"/>
      <c r="EG15" s="25"/>
      <c r="EH15" s="25"/>
      <c r="EI15" s="25"/>
      <c r="EJ15" s="25"/>
      <c r="EK15" s="25"/>
      <c r="EL15" s="25"/>
      <c r="EM15" s="25"/>
      <c r="EN15" s="25"/>
      <c r="EO15" s="25"/>
      <c r="EP15" s="25"/>
      <c r="EQ15" s="25"/>
      <c r="ER15" s="25"/>
      <c r="ES15" s="25"/>
      <c r="ET15" s="25"/>
      <c r="EU15" s="25"/>
      <c r="EV15" s="25"/>
      <c r="EW15" s="25"/>
      <c r="EX15" s="25"/>
      <c r="EY15" s="25"/>
      <c r="EZ15" s="25"/>
      <c r="FA15" s="25"/>
      <c r="FB15" s="25"/>
      <c r="FC15" s="25"/>
      <c r="FD15" s="25"/>
      <c r="FE15" s="25"/>
      <c r="FF15" s="25"/>
      <c r="FG15" s="25"/>
      <c r="FH15" s="25"/>
      <c r="FI15" s="25"/>
      <c r="FJ15" s="25"/>
      <c r="FK15" s="25"/>
      <c r="FL15" s="25"/>
      <c r="FM15" s="25"/>
      <c r="FN15" s="25"/>
      <c r="FO15" s="25"/>
      <c r="FP15" s="25"/>
      <c r="FQ15" s="25"/>
      <c r="FR15" s="25"/>
      <c r="FS15" s="25"/>
      <c r="FT15" s="25"/>
      <c r="FU15" s="25"/>
      <c r="FV15" s="25"/>
      <c r="FW15" s="25"/>
      <c r="FX15" s="25"/>
      <c r="FY15" s="25"/>
      <c r="FZ15" s="25"/>
      <c r="GA15" s="25"/>
      <c r="GB15" s="25"/>
      <c r="GC15" s="25"/>
      <c r="GD15" s="25"/>
      <c r="GE15" s="25"/>
      <c r="GF15" s="25"/>
      <c r="GG15" s="25"/>
      <c r="GH15" s="25"/>
      <c r="GI15" s="25"/>
      <c r="GJ15" s="25"/>
      <c r="GK15" s="25"/>
      <c r="GL15" s="25"/>
      <c r="GM15" s="25"/>
      <c r="GN15" s="25"/>
      <c r="GO15" s="25"/>
      <c r="GP15" s="25"/>
      <c r="GQ15" s="25"/>
      <c r="GR15" s="25"/>
      <c r="GS15" s="25"/>
      <c r="GT15" s="25"/>
      <c r="GU15" s="25"/>
      <c r="GV15" s="25"/>
      <c r="GW15" s="25"/>
      <c r="GX15" s="25"/>
      <c r="GY15" s="25"/>
      <c r="GZ15" s="25"/>
      <c r="HA15" s="25"/>
      <c r="HB15" s="25"/>
      <c r="HC15" s="25"/>
      <c r="HD15" s="25"/>
      <c r="HE15" s="25"/>
      <c r="HF15" s="25"/>
      <c r="HG15" s="25"/>
      <c r="HH15" s="25"/>
      <c r="HI15" s="25"/>
      <c r="HJ15" s="25"/>
      <c r="HK15" s="25"/>
      <c r="HL15" s="25"/>
      <c r="HM15" s="25"/>
      <c r="HN15" s="25"/>
      <c r="HO15" s="25"/>
      <c r="HP15" s="25"/>
      <c r="HQ15" s="25"/>
      <c r="HR15" s="25"/>
      <c r="HS15" s="25"/>
      <c r="HT15" s="25"/>
      <c r="HU15" s="25"/>
      <c r="HV15" s="25"/>
      <c r="HW15" s="25"/>
      <c r="HX15" s="25"/>
      <c r="HY15" s="25"/>
      <c r="HZ15" s="25"/>
      <c r="IA15" s="25"/>
      <c r="IB15" s="25"/>
      <c r="IC15" s="25"/>
      <c r="ID15" s="25"/>
      <c r="IE15" s="25"/>
      <c r="IF15" s="25"/>
      <c r="IG15" s="25"/>
      <c r="IH15" s="25"/>
      <c r="II15" s="25"/>
      <c r="IJ15" s="25"/>
      <c r="IK15" s="25"/>
      <c r="IL15" s="25"/>
      <c r="IM15" s="25"/>
      <c r="IN15" s="25"/>
      <c r="IO15" s="25"/>
      <c r="IP15" s="25"/>
      <c r="IQ15" s="25"/>
      <c r="IR15" s="25"/>
      <c r="IS15" s="25"/>
      <c r="IT15" s="25"/>
      <c r="IU15" s="25"/>
      <c r="IV15" s="25"/>
    </row>
    <row r="16" spans="1:256" x14ac:dyDescent="0.25">
      <c r="A16" s="23" t="s">
        <v>20</v>
      </c>
      <c r="B16" s="22">
        <v>136177412.29999992</v>
      </c>
      <c r="C16" s="22">
        <v>0</v>
      </c>
      <c r="D16" s="22">
        <v>3558010.73</v>
      </c>
      <c r="E16" s="22">
        <v>0</v>
      </c>
      <c r="F16" s="22">
        <f t="shared" ref="F16:F21" si="6">B16-D16</f>
        <v>132619401.56999992</v>
      </c>
      <c r="G16" s="22">
        <v>6908627.0999999996</v>
      </c>
      <c r="H16" s="22">
        <v>0</v>
      </c>
      <c r="I16" s="25"/>
      <c r="J16" s="25"/>
      <c r="K16" s="25"/>
      <c r="L16" s="25"/>
      <c r="M16" s="25"/>
      <c r="N16" s="25"/>
      <c r="O16" s="25"/>
      <c r="P16" s="25"/>
      <c r="Q16" s="25"/>
      <c r="R16" s="25"/>
      <c r="S16" s="25"/>
      <c r="T16" s="25"/>
      <c r="U16" s="25"/>
      <c r="V16" s="25"/>
      <c r="W16" s="25"/>
      <c r="X16" s="25"/>
      <c r="Y16" s="25"/>
      <c r="Z16" s="25"/>
      <c r="AA16" s="25"/>
      <c r="AB16" s="25"/>
      <c r="AC16" s="25"/>
      <c r="AD16" s="25"/>
      <c r="AE16" s="25"/>
      <c r="AF16" s="25"/>
      <c r="AG16" s="25"/>
      <c r="AH16" s="25"/>
      <c r="AI16" s="25"/>
      <c r="AJ16" s="25"/>
      <c r="AK16" s="25"/>
      <c r="AL16" s="25"/>
      <c r="AM16" s="25"/>
      <c r="AN16" s="25"/>
      <c r="AO16" s="25"/>
      <c r="AP16" s="25"/>
      <c r="AQ16" s="25"/>
      <c r="AR16" s="25"/>
      <c r="AS16" s="25"/>
      <c r="AT16" s="25"/>
      <c r="AU16" s="25"/>
      <c r="AV16" s="25"/>
      <c r="AW16" s="25"/>
      <c r="AX16" s="25"/>
      <c r="AY16" s="25"/>
      <c r="AZ16" s="25"/>
      <c r="BA16" s="25"/>
      <c r="BB16" s="25"/>
      <c r="BC16" s="25"/>
      <c r="BD16" s="25"/>
      <c r="BE16" s="25"/>
      <c r="BF16" s="25"/>
      <c r="BG16" s="25"/>
      <c r="BH16" s="25"/>
      <c r="BI16" s="25"/>
      <c r="BJ16" s="25"/>
      <c r="BK16" s="25"/>
      <c r="BL16" s="25"/>
      <c r="BM16" s="25"/>
      <c r="BN16" s="25"/>
      <c r="BO16" s="25"/>
      <c r="BP16" s="25"/>
      <c r="BQ16" s="25"/>
      <c r="BR16" s="25"/>
      <c r="BS16" s="25"/>
      <c r="BT16" s="25"/>
      <c r="BU16" s="25"/>
      <c r="BV16" s="25"/>
      <c r="BW16" s="25"/>
      <c r="BX16" s="25"/>
      <c r="BY16" s="25"/>
      <c r="BZ16" s="25"/>
      <c r="CA16" s="25"/>
      <c r="CB16" s="25"/>
      <c r="CC16" s="25"/>
      <c r="CD16" s="25"/>
      <c r="CE16" s="25"/>
      <c r="CF16" s="25"/>
      <c r="CG16" s="25"/>
      <c r="CH16" s="25"/>
      <c r="CI16" s="25"/>
      <c r="CJ16" s="25"/>
      <c r="CK16" s="25"/>
      <c r="CL16" s="25"/>
      <c r="CM16" s="25"/>
      <c r="CN16" s="25"/>
      <c r="CO16" s="25"/>
      <c r="CP16" s="25"/>
      <c r="CQ16" s="25"/>
      <c r="CR16" s="25"/>
      <c r="CS16" s="25"/>
      <c r="CT16" s="25"/>
      <c r="CU16" s="25"/>
      <c r="CV16" s="25"/>
      <c r="CW16" s="25"/>
      <c r="CX16" s="25"/>
      <c r="CY16" s="25"/>
      <c r="CZ16" s="25"/>
      <c r="DA16" s="25"/>
      <c r="DB16" s="25"/>
      <c r="DC16" s="25"/>
      <c r="DD16" s="25"/>
      <c r="DE16" s="25"/>
      <c r="DF16" s="25"/>
      <c r="DG16" s="25"/>
      <c r="DH16" s="25"/>
      <c r="DI16" s="25"/>
      <c r="DJ16" s="25"/>
      <c r="DK16" s="25"/>
      <c r="DL16" s="25"/>
      <c r="DM16" s="25"/>
      <c r="DN16" s="25"/>
      <c r="DO16" s="25"/>
      <c r="DP16" s="25"/>
      <c r="DQ16" s="25"/>
      <c r="DR16" s="25"/>
      <c r="DS16" s="25"/>
      <c r="DT16" s="25"/>
      <c r="DU16" s="25"/>
      <c r="DV16" s="25"/>
      <c r="DW16" s="25"/>
      <c r="DX16" s="25"/>
      <c r="DY16" s="25"/>
      <c r="DZ16" s="25"/>
      <c r="EA16" s="25"/>
      <c r="EB16" s="25"/>
      <c r="EC16" s="25"/>
      <c r="ED16" s="25"/>
      <c r="EE16" s="25"/>
      <c r="EF16" s="25"/>
      <c r="EG16" s="25"/>
      <c r="EH16" s="25"/>
      <c r="EI16" s="25"/>
      <c r="EJ16" s="25"/>
      <c r="EK16" s="25"/>
      <c r="EL16" s="25"/>
      <c r="EM16" s="25"/>
      <c r="EN16" s="25"/>
      <c r="EO16" s="25"/>
      <c r="EP16" s="25"/>
      <c r="EQ16" s="25"/>
      <c r="ER16" s="25"/>
      <c r="ES16" s="25"/>
      <c r="ET16" s="25"/>
      <c r="EU16" s="25"/>
      <c r="EV16" s="25"/>
      <c r="EW16" s="25"/>
      <c r="EX16" s="25"/>
      <c r="EY16" s="25"/>
      <c r="EZ16" s="25"/>
      <c r="FA16" s="25"/>
      <c r="FB16" s="25"/>
      <c r="FC16" s="25"/>
      <c r="FD16" s="25"/>
      <c r="FE16" s="25"/>
      <c r="FF16" s="25"/>
      <c r="FG16" s="25"/>
      <c r="FH16" s="25"/>
      <c r="FI16" s="25"/>
      <c r="FJ16" s="25"/>
      <c r="FK16" s="25"/>
      <c r="FL16" s="25"/>
      <c r="FM16" s="25"/>
      <c r="FN16" s="25"/>
      <c r="FO16" s="25"/>
      <c r="FP16" s="25"/>
      <c r="FQ16" s="25"/>
      <c r="FR16" s="25"/>
      <c r="FS16" s="25"/>
      <c r="FT16" s="25"/>
      <c r="FU16" s="25"/>
      <c r="FV16" s="25"/>
      <c r="FW16" s="25"/>
      <c r="FX16" s="25"/>
      <c r="FY16" s="25"/>
      <c r="FZ16" s="25"/>
      <c r="GA16" s="25"/>
      <c r="GB16" s="25"/>
      <c r="GC16" s="25"/>
      <c r="GD16" s="25"/>
      <c r="GE16" s="25"/>
      <c r="GF16" s="25"/>
      <c r="GG16" s="25"/>
      <c r="GH16" s="25"/>
      <c r="GI16" s="25"/>
      <c r="GJ16" s="25"/>
      <c r="GK16" s="25"/>
      <c r="GL16" s="25"/>
      <c r="GM16" s="25"/>
      <c r="GN16" s="25"/>
      <c r="GO16" s="25"/>
      <c r="GP16" s="25"/>
      <c r="GQ16" s="25"/>
      <c r="GR16" s="25"/>
      <c r="GS16" s="25"/>
      <c r="GT16" s="25"/>
      <c r="GU16" s="25"/>
      <c r="GV16" s="25"/>
      <c r="GW16" s="25"/>
      <c r="GX16" s="25"/>
      <c r="GY16" s="25"/>
      <c r="GZ16" s="25"/>
      <c r="HA16" s="25"/>
      <c r="HB16" s="25"/>
      <c r="HC16" s="25"/>
      <c r="HD16" s="25"/>
      <c r="HE16" s="25"/>
      <c r="HF16" s="25"/>
      <c r="HG16" s="25"/>
      <c r="HH16" s="25"/>
      <c r="HI16" s="25"/>
      <c r="HJ16" s="25"/>
      <c r="HK16" s="25"/>
      <c r="HL16" s="25"/>
      <c r="HM16" s="25"/>
      <c r="HN16" s="25"/>
      <c r="HO16" s="25"/>
      <c r="HP16" s="25"/>
      <c r="HQ16" s="25"/>
      <c r="HR16" s="25"/>
      <c r="HS16" s="25"/>
      <c r="HT16" s="25"/>
      <c r="HU16" s="25"/>
      <c r="HV16" s="25"/>
      <c r="HW16" s="25"/>
      <c r="HX16" s="25"/>
      <c r="HY16" s="25"/>
      <c r="HZ16" s="25"/>
      <c r="IA16" s="25"/>
      <c r="IB16" s="25"/>
      <c r="IC16" s="25"/>
      <c r="ID16" s="25"/>
      <c r="IE16" s="25"/>
      <c r="IF16" s="25"/>
      <c r="IG16" s="25"/>
      <c r="IH16" s="25"/>
      <c r="II16" s="25"/>
      <c r="IJ16" s="25"/>
      <c r="IK16" s="25"/>
      <c r="IL16" s="25"/>
      <c r="IM16" s="25"/>
      <c r="IN16" s="25"/>
      <c r="IO16" s="25"/>
      <c r="IP16" s="25"/>
      <c r="IQ16" s="25"/>
      <c r="IR16" s="25"/>
      <c r="IS16" s="25"/>
      <c r="IT16" s="25"/>
      <c r="IU16" s="25"/>
      <c r="IV16" s="25"/>
    </row>
    <row r="17" spans="1:256" x14ac:dyDescent="0.25">
      <c r="A17" s="23" t="s">
        <v>20</v>
      </c>
      <c r="B17" s="22">
        <v>85206648.680000052</v>
      </c>
      <c r="C17" s="22">
        <v>0</v>
      </c>
      <c r="D17" s="22">
        <v>2226258.86</v>
      </c>
      <c r="E17" s="22">
        <v>0</v>
      </c>
      <c r="F17" s="22">
        <f t="shared" si="6"/>
        <v>82980389.820000052</v>
      </c>
      <c r="G17" s="22">
        <v>4322744.9000000004</v>
      </c>
      <c r="H17" s="22">
        <v>0</v>
      </c>
      <c r="I17" s="25"/>
      <c r="J17" s="25"/>
      <c r="K17" s="25"/>
      <c r="L17" s="25"/>
      <c r="M17" s="25"/>
      <c r="N17" s="25"/>
      <c r="O17" s="25"/>
      <c r="P17" s="25"/>
      <c r="Q17" s="25"/>
      <c r="R17" s="25"/>
      <c r="S17" s="25"/>
      <c r="T17" s="25"/>
      <c r="U17" s="25"/>
      <c r="V17" s="25"/>
      <c r="W17" s="25"/>
      <c r="X17" s="25"/>
      <c r="Y17" s="25"/>
      <c r="Z17" s="25"/>
      <c r="AA17" s="25"/>
      <c r="AB17" s="25"/>
      <c r="AC17" s="25"/>
      <c r="AD17" s="25"/>
      <c r="AE17" s="25"/>
      <c r="AF17" s="25"/>
      <c r="AG17" s="25"/>
      <c r="AH17" s="25"/>
      <c r="AI17" s="25"/>
      <c r="AJ17" s="25"/>
      <c r="AK17" s="25"/>
      <c r="AL17" s="25"/>
      <c r="AM17" s="25"/>
      <c r="AN17" s="25"/>
      <c r="AO17" s="25"/>
      <c r="AP17" s="25"/>
      <c r="AQ17" s="25"/>
      <c r="AR17" s="25"/>
      <c r="AS17" s="25"/>
      <c r="AT17" s="25"/>
      <c r="AU17" s="25"/>
      <c r="AV17" s="25"/>
      <c r="AW17" s="25"/>
      <c r="AX17" s="25"/>
      <c r="AY17" s="25"/>
      <c r="AZ17" s="25"/>
      <c r="BA17" s="25"/>
      <c r="BB17" s="25"/>
      <c r="BC17" s="25"/>
      <c r="BD17" s="25"/>
      <c r="BE17" s="25"/>
      <c r="BF17" s="25"/>
      <c r="BG17" s="25"/>
      <c r="BH17" s="25"/>
      <c r="BI17" s="25"/>
      <c r="BJ17" s="25"/>
      <c r="BK17" s="25"/>
      <c r="BL17" s="25"/>
      <c r="BM17" s="25"/>
      <c r="BN17" s="25"/>
      <c r="BO17" s="25"/>
      <c r="BP17" s="25"/>
      <c r="BQ17" s="25"/>
      <c r="BR17" s="25"/>
      <c r="BS17" s="25"/>
      <c r="BT17" s="25"/>
      <c r="BU17" s="25"/>
      <c r="BV17" s="25"/>
      <c r="BW17" s="25"/>
      <c r="BX17" s="25"/>
      <c r="BY17" s="25"/>
      <c r="BZ17" s="25"/>
      <c r="CA17" s="25"/>
      <c r="CB17" s="25"/>
      <c r="CC17" s="25"/>
      <c r="CD17" s="25"/>
      <c r="CE17" s="25"/>
      <c r="CF17" s="25"/>
      <c r="CG17" s="25"/>
      <c r="CH17" s="25"/>
      <c r="CI17" s="25"/>
      <c r="CJ17" s="25"/>
      <c r="CK17" s="25"/>
      <c r="CL17" s="25"/>
      <c r="CM17" s="25"/>
      <c r="CN17" s="25"/>
      <c r="CO17" s="25"/>
      <c r="CP17" s="25"/>
      <c r="CQ17" s="25"/>
      <c r="CR17" s="25"/>
      <c r="CS17" s="25"/>
      <c r="CT17" s="25"/>
      <c r="CU17" s="25"/>
      <c r="CV17" s="25"/>
      <c r="CW17" s="25"/>
      <c r="CX17" s="25"/>
      <c r="CY17" s="25"/>
      <c r="CZ17" s="25"/>
      <c r="DA17" s="25"/>
      <c r="DB17" s="25"/>
      <c r="DC17" s="25"/>
      <c r="DD17" s="25"/>
      <c r="DE17" s="25"/>
      <c r="DF17" s="25"/>
      <c r="DG17" s="25"/>
      <c r="DH17" s="25"/>
      <c r="DI17" s="25"/>
      <c r="DJ17" s="25"/>
      <c r="DK17" s="25"/>
      <c r="DL17" s="25"/>
      <c r="DM17" s="25"/>
      <c r="DN17" s="25"/>
      <c r="DO17" s="25"/>
      <c r="DP17" s="25"/>
      <c r="DQ17" s="25"/>
      <c r="DR17" s="25"/>
      <c r="DS17" s="25"/>
      <c r="DT17" s="25"/>
      <c r="DU17" s="25"/>
      <c r="DV17" s="25"/>
      <c r="DW17" s="25"/>
      <c r="DX17" s="25"/>
      <c r="DY17" s="25"/>
      <c r="DZ17" s="25"/>
      <c r="EA17" s="25"/>
      <c r="EB17" s="25"/>
      <c r="EC17" s="25"/>
      <c r="ED17" s="25"/>
      <c r="EE17" s="25"/>
      <c r="EF17" s="25"/>
      <c r="EG17" s="25"/>
      <c r="EH17" s="25"/>
      <c r="EI17" s="25"/>
      <c r="EJ17" s="25"/>
      <c r="EK17" s="25"/>
      <c r="EL17" s="25"/>
      <c r="EM17" s="25"/>
      <c r="EN17" s="25"/>
      <c r="EO17" s="25"/>
      <c r="EP17" s="25"/>
      <c r="EQ17" s="25"/>
      <c r="ER17" s="25"/>
      <c r="ES17" s="25"/>
      <c r="ET17" s="25"/>
      <c r="EU17" s="25"/>
      <c r="EV17" s="25"/>
      <c r="EW17" s="25"/>
      <c r="EX17" s="25"/>
      <c r="EY17" s="25"/>
      <c r="EZ17" s="25"/>
      <c r="FA17" s="25"/>
      <c r="FB17" s="25"/>
      <c r="FC17" s="25"/>
      <c r="FD17" s="25"/>
      <c r="FE17" s="25"/>
      <c r="FF17" s="25"/>
      <c r="FG17" s="25"/>
      <c r="FH17" s="25"/>
      <c r="FI17" s="25"/>
      <c r="FJ17" s="25"/>
      <c r="FK17" s="25"/>
      <c r="FL17" s="25"/>
      <c r="FM17" s="25"/>
      <c r="FN17" s="25"/>
      <c r="FO17" s="25"/>
      <c r="FP17" s="25"/>
      <c r="FQ17" s="25"/>
      <c r="FR17" s="25"/>
      <c r="FS17" s="25"/>
      <c r="FT17" s="25"/>
      <c r="FU17" s="25"/>
      <c r="FV17" s="25"/>
      <c r="FW17" s="25"/>
      <c r="FX17" s="25"/>
      <c r="FY17" s="25"/>
      <c r="FZ17" s="25"/>
      <c r="GA17" s="25"/>
      <c r="GB17" s="25"/>
      <c r="GC17" s="25"/>
      <c r="GD17" s="25"/>
      <c r="GE17" s="25"/>
      <c r="GF17" s="25"/>
      <c r="GG17" s="25"/>
      <c r="GH17" s="25"/>
      <c r="GI17" s="25"/>
      <c r="GJ17" s="25"/>
      <c r="GK17" s="25"/>
      <c r="GL17" s="25"/>
      <c r="GM17" s="25"/>
      <c r="GN17" s="25"/>
      <c r="GO17" s="25"/>
      <c r="GP17" s="25"/>
      <c r="GQ17" s="25"/>
      <c r="GR17" s="25"/>
      <c r="GS17" s="25"/>
      <c r="GT17" s="25"/>
      <c r="GU17" s="25"/>
      <c r="GV17" s="25"/>
      <c r="GW17" s="25"/>
      <c r="GX17" s="25"/>
      <c r="GY17" s="25"/>
      <c r="GZ17" s="25"/>
      <c r="HA17" s="25"/>
      <c r="HB17" s="25"/>
      <c r="HC17" s="25"/>
      <c r="HD17" s="25"/>
      <c r="HE17" s="25"/>
      <c r="HF17" s="25"/>
      <c r="HG17" s="25"/>
      <c r="HH17" s="25"/>
      <c r="HI17" s="25"/>
      <c r="HJ17" s="25"/>
      <c r="HK17" s="25"/>
      <c r="HL17" s="25"/>
      <c r="HM17" s="25"/>
      <c r="HN17" s="25"/>
      <c r="HO17" s="25"/>
      <c r="HP17" s="25"/>
      <c r="HQ17" s="25"/>
      <c r="HR17" s="25"/>
      <c r="HS17" s="25"/>
      <c r="HT17" s="25"/>
      <c r="HU17" s="25"/>
      <c r="HV17" s="25"/>
      <c r="HW17" s="25"/>
      <c r="HX17" s="25"/>
      <c r="HY17" s="25"/>
      <c r="HZ17" s="25"/>
      <c r="IA17" s="25"/>
      <c r="IB17" s="25"/>
      <c r="IC17" s="25"/>
      <c r="ID17" s="25"/>
      <c r="IE17" s="25"/>
      <c r="IF17" s="25"/>
      <c r="IG17" s="25"/>
      <c r="IH17" s="25"/>
      <c r="II17" s="25"/>
      <c r="IJ17" s="25"/>
      <c r="IK17" s="25"/>
      <c r="IL17" s="25"/>
      <c r="IM17" s="25"/>
      <c r="IN17" s="25"/>
      <c r="IO17" s="25"/>
      <c r="IP17" s="25"/>
      <c r="IQ17" s="25"/>
      <c r="IR17" s="25"/>
      <c r="IS17" s="25"/>
      <c r="IT17" s="25"/>
      <c r="IU17" s="25"/>
      <c r="IV17" s="25"/>
    </row>
    <row r="18" spans="1:256" x14ac:dyDescent="0.25">
      <c r="A18" s="23" t="s">
        <v>21</v>
      </c>
      <c r="B18" s="22">
        <v>720736513.82000029</v>
      </c>
      <c r="C18" s="22">
        <v>0</v>
      </c>
      <c r="D18" s="22">
        <v>9924480.4900000002</v>
      </c>
      <c r="E18" s="22">
        <v>0</v>
      </c>
      <c r="F18" s="22">
        <f t="shared" si="6"/>
        <v>710812033.33000028</v>
      </c>
      <c r="G18" s="22">
        <v>36746697.710000001</v>
      </c>
      <c r="H18" s="22">
        <v>0</v>
      </c>
      <c r="I18" s="25"/>
      <c r="J18" s="25"/>
      <c r="K18" s="25"/>
      <c r="L18" s="25"/>
      <c r="M18" s="25"/>
      <c r="N18" s="25"/>
      <c r="O18" s="25"/>
      <c r="P18" s="25"/>
      <c r="Q18" s="25"/>
      <c r="R18" s="25"/>
      <c r="S18" s="25"/>
      <c r="T18" s="25"/>
      <c r="U18" s="25"/>
      <c r="V18" s="25"/>
      <c r="W18" s="25"/>
      <c r="X18" s="25"/>
      <c r="Y18" s="25"/>
      <c r="Z18" s="25"/>
      <c r="AA18" s="25"/>
      <c r="AB18" s="25"/>
      <c r="AC18" s="25"/>
      <c r="AD18" s="25"/>
      <c r="AE18" s="25"/>
      <c r="AF18" s="25"/>
      <c r="AG18" s="25"/>
      <c r="AH18" s="25"/>
      <c r="AI18" s="25"/>
      <c r="AJ18" s="25"/>
      <c r="AK18" s="25"/>
      <c r="AL18" s="25"/>
      <c r="AM18" s="25"/>
      <c r="AN18" s="25"/>
      <c r="AO18" s="25"/>
      <c r="AP18" s="25"/>
      <c r="AQ18" s="25"/>
      <c r="AR18" s="25"/>
      <c r="AS18" s="25"/>
      <c r="AT18" s="25"/>
      <c r="AU18" s="25"/>
      <c r="AV18" s="25"/>
      <c r="AW18" s="25"/>
      <c r="AX18" s="25"/>
      <c r="AY18" s="25"/>
      <c r="AZ18" s="25"/>
      <c r="BA18" s="25"/>
      <c r="BB18" s="25"/>
      <c r="BC18" s="25"/>
      <c r="BD18" s="25"/>
      <c r="BE18" s="25"/>
      <c r="BF18" s="25"/>
      <c r="BG18" s="25"/>
      <c r="BH18" s="25"/>
      <c r="BI18" s="25"/>
      <c r="BJ18" s="25"/>
      <c r="BK18" s="25"/>
      <c r="BL18" s="25"/>
      <c r="BM18" s="25"/>
      <c r="BN18" s="25"/>
      <c r="BO18" s="25"/>
      <c r="BP18" s="25"/>
      <c r="BQ18" s="25"/>
      <c r="BR18" s="25"/>
      <c r="BS18" s="25"/>
      <c r="BT18" s="25"/>
      <c r="BU18" s="25"/>
      <c r="BV18" s="25"/>
      <c r="BW18" s="25"/>
      <c r="BX18" s="25"/>
      <c r="BY18" s="25"/>
      <c r="BZ18" s="25"/>
      <c r="CA18" s="25"/>
      <c r="CB18" s="25"/>
      <c r="CC18" s="25"/>
      <c r="CD18" s="25"/>
      <c r="CE18" s="25"/>
      <c r="CF18" s="25"/>
      <c r="CG18" s="25"/>
      <c r="CH18" s="25"/>
      <c r="CI18" s="25"/>
      <c r="CJ18" s="25"/>
      <c r="CK18" s="25"/>
      <c r="CL18" s="25"/>
      <c r="CM18" s="25"/>
      <c r="CN18" s="25"/>
      <c r="CO18" s="25"/>
      <c r="CP18" s="25"/>
      <c r="CQ18" s="25"/>
      <c r="CR18" s="25"/>
      <c r="CS18" s="25"/>
      <c r="CT18" s="25"/>
      <c r="CU18" s="25"/>
      <c r="CV18" s="25"/>
      <c r="CW18" s="25"/>
      <c r="CX18" s="25"/>
      <c r="CY18" s="25"/>
      <c r="CZ18" s="25"/>
      <c r="DA18" s="25"/>
      <c r="DB18" s="25"/>
      <c r="DC18" s="25"/>
      <c r="DD18" s="25"/>
      <c r="DE18" s="25"/>
      <c r="DF18" s="25"/>
      <c r="DG18" s="25"/>
      <c r="DH18" s="25"/>
      <c r="DI18" s="25"/>
      <c r="DJ18" s="25"/>
      <c r="DK18" s="25"/>
      <c r="DL18" s="25"/>
      <c r="DM18" s="25"/>
      <c r="DN18" s="25"/>
      <c r="DO18" s="25"/>
      <c r="DP18" s="25"/>
      <c r="DQ18" s="25"/>
      <c r="DR18" s="25"/>
      <c r="DS18" s="25"/>
      <c r="DT18" s="25"/>
      <c r="DU18" s="25"/>
      <c r="DV18" s="25"/>
      <c r="DW18" s="25"/>
      <c r="DX18" s="25"/>
      <c r="DY18" s="25"/>
      <c r="DZ18" s="25"/>
      <c r="EA18" s="25"/>
      <c r="EB18" s="25"/>
      <c r="EC18" s="25"/>
      <c r="ED18" s="25"/>
      <c r="EE18" s="25"/>
      <c r="EF18" s="25"/>
      <c r="EG18" s="25"/>
      <c r="EH18" s="25"/>
      <c r="EI18" s="25"/>
      <c r="EJ18" s="25"/>
      <c r="EK18" s="25"/>
      <c r="EL18" s="25"/>
      <c r="EM18" s="25"/>
      <c r="EN18" s="25"/>
      <c r="EO18" s="25"/>
      <c r="EP18" s="25"/>
      <c r="EQ18" s="25"/>
      <c r="ER18" s="25"/>
      <c r="ES18" s="25"/>
      <c r="ET18" s="25"/>
      <c r="EU18" s="25"/>
      <c r="EV18" s="25"/>
      <c r="EW18" s="25"/>
      <c r="EX18" s="25"/>
      <c r="EY18" s="25"/>
      <c r="EZ18" s="25"/>
      <c r="FA18" s="25"/>
      <c r="FB18" s="25"/>
      <c r="FC18" s="25"/>
      <c r="FD18" s="25"/>
      <c r="FE18" s="25"/>
      <c r="FF18" s="25"/>
      <c r="FG18" s="25"/>
      <c r="FH18" s="25"/>
      <c r="FI18" s="25"/>
      <c r="FJ18" s="25"/>
      <c r="FK18" s="25"/>
      <c r="FL18" s="25"/>
      <c r="FM18" s="25"/>
      <c r="FN18" s="25"/>
      <c r="FO18" s="25"/>
      <c r="FP18" s="25"/>
      <c r="FQ18" s="25"/>
      <c r="FR18" s="25"/>
      <c r="FS18" s="25"/>
      <c r="FT18" s="25"/>
      <c r="FU18" s="25"/>
      <c r="FV18" s="25"/>
      <c r="FW18" s="25"/>
      <c r="FX18" s="25"/>
      <c r="FY18" s="25"/>
      <c r="FZ18" s="25"/>
      <c r="GA18" s="25"/>
      <c r="GB18" s="25"/>
      <c r="GC18" s="25"/>
      <c r="GD18" s="25"/>
      <c r="GE18" s="25"/>
      <c r="GF18" s="25"/>
      <c r="GG18" s="25"/>
      <c r="GH18" s="25"/>
      <c r="GI18" s="25"/>
      <c r="GJ18" s="25"/>
      <c r="GK18" s="25"/>
      <c r="GL18" s="25"/>
      <c r="GM18" s="25"/>
      <c r="GN18" s="25"/>
      <c r="GO18" s="25"/>
      <c r="GP18" s="25"/>
      <c r="GQ18" s="25"/>
      <c r="GR18" s="25"/>
      <c r="GS18" s="25"/>
      <c r="GT18" s="25"/>
      <c r="GU18" s="25"/>
      <c r="GV18" s="25"/>
      <c r="GW18" s="25"/>
      <c r="GX18" s="25"/>
      <c r="GY18" s="25"/>
      <c r="GZ18" s="25"/>
      <c r="HA18" s="25"/>
      <c r="HB18" s="25"/>
      <c r="HC18" s="25"/>
      <c r="HD18" s="25"/>
      <c r="HE18" s="25"/>
      <c r="HF18" s="25"/>
      <c r="HG18" s="25"/>
      <c r="HH18" s="25"/>
      <c r="HI18" s="25"/>
      <c r="HJ18" s="25"/>
      <c r="HK18" s="25"/>
      <c r="HL18" s="25"/>
      <c r="HM18" s="25"/>
      <c r="HN18" s="25"/>
      <c r="HO18" s="25"/>
      <c r="HP18" s="25"/>
      <c r="HQ18" s="25"/>
      <c r="HR18" s="25"/>
      <c r="HS18" s="25"/>
      <c r="HT18" s="25"/>
      <c r="HU18" s="25"/>
      <c r="HV18" s="25"/>
      <c r="HW18" s="25"/>
      <c r="HX18" s="25"/>
      <c r="HY18" s="25"/>
      <c r="HZ18" s="25"/>
      <c r="IA18" s="25"/>
      <c r="IB18" s="25"/>
      <c r="IC18" s="25"/>
      <c r="ID18" s="25"/>
      <c r="IE18" s="25"/>
      <c r="IF18" s="25"/>
      <c r="IG18" s="25"/>
      <c r="IH18" s="25"/>
      <c r="II18" s="25"/>
      <c r="IJ18" s="25"/>
      <c r="IK18" s="25"/>
      <c r="IL18" s="25"/>
      <c r="IM18" s="25"/>
      <c r="IN18" s="25"/>
      <c r="IO18" s="25"/>
      <c r="IP18" s="25"/>
      <c r="IQ18" s="25"/>
      <c r="IR18" s="25"/>
      <c r="IS18" s="25"/>
      <c r="IT18" s="25"/>
      <c r="IU18" s="25"/>
      <c r="IV18" s="25"/>
    </row>
    <row r="19" spans="1:256" x14ac:dyDescent="0.25">
      <c r="A19" s="23" t="s">
        <v>22</v>
      </c>
      <c r="B19" s="22">
        <v>730868090.81999993</v>
      </c>
      <c r="C19" s="22">
        <v>0</v>
      </c>
      <c r="D19" s="22">
        <v>9475704.7300000004</v>
      </c>
      <c r="E19" s="22">
        <v>0</v>
      </c>
      <c r="F19" s="22">
        <f t="shared" si="6"/>
        <v>721392386.08999991</v>
      </c>
      <c r="G19" s="22">
        <v>37074211.530000001</v>
      </c>
      <c r="H19" s="22">
        <v>0</v>
      </c>
      <c r="I19" s="25"/>
      <c r="J19" s="25"/>
      <c r="K19" s="25"/>
      <c r="L19" s="25"/>
      <c r="M19" s="25"/>
      <c r="N19" s="25"/>
      <c r="O19" s="25"/>
      <c r="P19" s="25"/>
      <c r="Q19" s="25"/>
      <c r="R19" s="25"/>
      <c r="S19" s="25"/>
      <c r="T19" s="25"/>
      <c r="U19" s="25"/>
      <c r="V19" s="25"/>
      <c r="W19" s="25"/>
      <c r="X19" s="25"/>
      <c r="Y19" s="25"/>
      <c r="Z19" s="25"/>
      <c r="AA19" s="25"/>
      <c r="AB19" s="25"/>
      <c r="AC19" s="25"/>
      <c r="AD19" s="25"/>
      <c r="AE19" s="25"/>
      <c r="AF19" s="25"/>
      <c r="AG19" s="25"/>
      <c r="AH19" s="25"/>
      <c r="AI19" s="25"/>
      <c r="AJ19" s="25"/>
      <c r="AK19" s="25"/>
      <c r="AL19" s="25"/>
      <c r="AM19" s="25"/>
      <c r="AN19" s="25"/>
      <c r="AO19" s="25"/>
      <c r="AP19" s="25"/>
      <c r="AQ19" s="25"/>
      <c r="AR19" s="25"/>
      <c r="AS19" s="25"/>
      <c r="AT19" s="25"/>
      <c r="AU19" s="25"/>
      <c r="AV19" s="25"/>
      <c r="AW19" s="25"/>
      <c r="AX19" s="25"/>
      <c r="AY19" s="25"/>
      <c r="AZ19" s="25"/>
      <c r="BA19" s="25"/>
      <c r="BB19" s="25"/>
      <c r="BC19" s="25"/>
      <c r="BD19" s="25"/>
      <c r="BE19" s="25"/>
      <c r="BF19" s="25"/>
      <c r="BG19" s="25"/>
      <c r="BH19" s="25"/>
      <c r="BI19" s="25"/>
      <c r="BJ19" s="25"/>
      <c r="BK19" s="25"/>
      <c r="BL19" s="25"/>
      <c r="BM19" s="25"/>
      <c r="BN19" s="25"/>
      <c r="BO19" s="25"/>
      <c r="BP19" s="25"/>
      <c r="BQ19" s="25"/>
      <c r="BR19" s="25"/>
      <c r="BS19" s="25"/>
      <c r="BT19" s="25"/>
      <c r="BU19" s="25"/>
      <c r="BV19" s="25"/>
      <c r="BW19" s="25"/>
      <c r="BX19" s="25"/>
      <c r="BY19" s="25"/>
      <c r="BZ19" s="25"/>
      <c r="CA19" s="25"/>
      <c r="CB19" s="25"/>
      <c r="CC19" s="25"/>
      <c r="CD19" s="25"/>
      <c r="CE19" s="25"/>
      <c r="CF19" s="25"/>
      <c r="CG19" s="25"/>
      <c r="CH19" s="25"/>
      <c r="CI19" s="25"/>
      <c r="CJ19" s="25"/>
      <c r="CK19" s="25"/>
      <c r="CL19" s="25"/>
      <c r="CM19" s="25"/>
      <c r="CN19" s="25"/>
      <c r="CO19" s="25"/>
      <c r="CP19" s="25"/>
      <c r="CQ19" s="25"/>
      <c r="CR19" s="25"/>
      <c r="CS19" s="25"/>
      <c r="CT19" s="25"/>
      <c r="CU19" s="25"/>
      <c r="CV19" s="25"/>
      <c r="CW19" s="25"/>
      <c r="CX19" s="25"/>
      <c r="CY19" s="25"/>
      <c r="CZ19" s="25"/>
      <c r="DA19" s="25"/>
      <c r="DB19" s="25"/>
      <c r="DC19" s="25"/>
      <c r="DD19" s="25"/>
      <c r="DE19" s="25"/>
      <c r="DF19" s="25"/>
      <c r="DG19" s="25"/>
      <c r="DH19" s="25"/>
      <c r="DI19" s="25"/>
      <c r="DJ19" s="25"/>
      <c r="DK19" s="25"/>
      <c r="DL19" s="25"/>
      <c r="DM19" s="25"/>
      <c r="DN19" s="25"/>
      <c r="DO19" s="25"/>
      <c r="DP19" s="25"/>
      <c r="DQ19" s="25"/>
      <c r="DR19" s="25"/>
      <c r="DS19" s="25"/>
      <c r="DT19" s="25"/>
      <c r="DU19" s="25"/>
      <c r="DV19" s="25"/>
      <c r="DW19" s="25"/>
      <c r="DX19" s="25"/>
      <c r="DY19" s="25"/>
      <c r="DZ19" s="25"/>
      <c r="EA19" s="25"/>
      <c r="EB19" s="25"/>
      <c r="EC19" s="25"/>
      <c r="ED19" s="25"/>
      <c r="EE19" s="25"/>
      <c r="EF19" s="25"/>
      <c r="EG19" s="25"/>
      <c r="EH19" s="25"/>
      <c r="EI19" s="25"/>
      <c r="EJ19" s="25"/>
      <c r="EK19" s="25"/>
      <c r="EL19" s="25"/>
      <c r="EM19" s="25"/>
      <c r="EN19" s="25"/>
      <c r="EO19" s="25"/>
      <c r="EP19" s="25"/>
      <c r="EQ19" s="25"/>
      <c r="ER19" s="25"/>
      <c r="ES19" s="25"/>
      <c r="ET19" s="25"/>
      <c r="EU19" s="25"/>
      <c r="EV19" s="25"/>
      <c r="EW19" s="25"/>
      <c r="EX19" s="25"/>
      <c r="EY19" s="25"/>
      <c r="EZ19" s="25"/>
      <c r="FA19" s="25"/>
      <c r="FB19" s="25"/>
      <c r="FC19" s="25"/>
      <c r="FD19" s="25"/>
      <c r="FE19" s="25"/>
      <c r="FF19" s="25"/>
      <c r="FG19" s="25"/>
      <c r="FH19" s="25"/>
      <c r="FI19" s="25"/>
      <c r="FJ19" s="25"/>
      <c r="FK19" s="25"/>
      <c r="FL19" s="25"/>
      <c r="FM19" s="25"/>
      <c r="FN19" s="25"/>
      <c r="FO19" s="25"/>
      <c r="FP19" s="25"/>
      <c r="FQ19" s="25"/>
      <c r="FR19" s="25"/>
      <c r="FS19" s="25"/>
      <c r="FT19" s="25"/>
      <c r="FU19" s="25"/>
      <c r="FV19" s="25"/>
      <c r="FW19" s="25"/>
      <c r="FX19" s="25"/>
      <c r="FY19" s="25"/>
      <c r="FZ19" s="25"/>
      <c r="GA19" s="25"/>
      <c r="GB19" s="25"/>
      <c r="GC19" s="25"/>
      <c r="GD19" s="25"/>
      <c r="GE19" s="25"/>
      <c r="GF19" s="25"/>
      <c r="GG19" s="25"/>
      <c r="GH19" s="25"/>
      <c r="GI19" s="25"/>
      <c r="GJ19" s="25"/>
      <c r="GK19" s="25"/>
      <c r="GL19" s="25"/>
      <c r="GM19" s="25"/>
      <c r="GN19" s="25"/>
      <c r="GO19" s="25"/>
      <c r="GP19" s="25"/>
      <c r="GQ19" s="25"/>
      <c r="GR19" s="25"/>
      <c r="GS19" s="25"/>
      <c r="GT19" s="25"/>
      <c r="GU19" s="25"/>
      <c r="GV19" s="25"/>
      <c r="GW19" s="25"/>
      <c r="GX19" s="25"/>
      <c r="GY19" s="25"/>
      <c r="GZ19" s="25"/>
      <c r="HA19" s="25"/>
      <c r="HB19" s="25"/>
      <c r="HC19" s="25"/>
      <c r="HD19" s="25"/>
      <c r="HE19" s="25"/>
      <c r="HF19" s="25"/>
      <c r="HG19" s="25"/>
      <c r="HH19" s="25"/>
      <c r="HI19" s="25"/>
      <c r="HJ19" s="25"/>
      <c r="HK19" s="25"/>
      <c r="HL19" s="25"/>
      <c r="HM19" s="25"/>
      <c r="HN19" s="25"/>
      <c r="HO19" s="25"/>
      <c r="HP19" s="25"/>
      <c r="HQ19" s="25"/>
      <c r="HR19" s="25"/>
      <c r="HS19" s="25"/>
      <c r="HT19" s="25"/>
      <c r="HU19" s="25"/>
      <c r="HV19" s="25"/>
      <c r="HW19" s="25"/>
      <c r="HX19" s="25"/>
      <c r="HY19" s="25"/>
      <c r="HZ19" s="25"/>
      <c r="IA19" s="25"/>
      <c r="IB19" s="25"/>
      <c r="IC19" s="25"/>
      <c r="ID19" s="25"/>
      <c r="IE19" s="25"/>
      <c r="IF19" s="25"/>
      <c r="IG19" s="25"/>
      <c r="IH19" s="25"/>
      <c r="II19" s="25"/>
      <c r="IJ19" s="25"/>
      <c r="IK19" s="25"/>
      <c r="IL19" s="25"/>
      <c r="IM19" s="25"/>
      <c r="IN19" s="25"/>
      <c r="IO19" s="25"/>
      <c r="IP19" s="25"/>
      <c r="IQ19" s="25"/>
      <c r="IR19" s="25"/>
      <c r="IS19" s="25"/>
      <c r="IT19" s="25"/>
      <c r="IU19" s="25"/>
      <c r="IV19" s="25"/>
    </row>
    <row r="20" spans="1:256" x14ac:dyDescent="0.25">
      <c r="A20" s="23" t="s">
        <v>23</v>
      </c>
      <c r="B20" s="22">
        <v>0</v>
      </c>
      <c r="C20" s="22">
        <v>0</v>
      </c>
      <c r="D20" s="22">
        <v>0</v>
      </c>
      <c r="E20" s="22">
        <v>0</v>
      </c>
      <c r="F20" s="22">
        <f t="shared" si="6"/>
        <v>0</v>
      </c>
      <c r="G20" s="22">
        <v>0</v>
      </c>
      <c r="H20" s="22">
        <v>0</v>
      </c>
    </row>
    <row r="21" spans="1:256" x14ac:dyDescent="0.25">
      <c r="A21" s="23" t="s">
        <v>24</v>
      </c>
      <c r="B21" s="22">
        <v>0</v>
      </c>
      <c r="C21" s="22">
        <v>0</v>
      </c>
      <c r="D21" s="22">
        <v>0</v>
      </c>
      <c r="E21" s="22">
        <v>0</v>
      </c>
      <c r="F21" s="22">
        <f t="shared" si="6"/>
        <v>0</v>
      </c>
      <c r="G21" s="22">
        <v>0</v>
      </c>
      <c r="H21" s="22">
        <v>0</v>
      </c>
    </row>
    <row r="22" spans="1:256" x14ac:dyDescent="0.25">
      <c r="A22" s="26"/>
      <c r="B22" s="27"/>
      <c r="C22" s="27"/>
      <c r="D22" s="27"/>
      <c r="E22" s="27"/>
      <c r="F22" s="27"/>
      <c r="G22" s="27"/>
      <c r="H22" s="27"/>
    </row>
    <row r="23" spans="1:256" s="34" customFormat="1" x14ac:dyDescent="0.25">
      <c r="A23" s="28" t="s">
        <v>25</v>
      </c>
      <c r="B23" s="29">
        <v>322108352.73000002</v>
      </c>
      <c r="C23" s="30"/>
      <c r="D23" s="30"/>
      <c r="E23" s="31"/>
      <c r="F23" s="32">
        <v>338219039.97000003</v>
      </c>
      <c r="G23" s="33"/>
      <c r="H23" s="30"/>
    </row>
    <row r="24" spans="1:256" x14ac:dyDescent="0.25">
      <c r="A24" s="26"/>
      <c r="B24" s="27"/>
      <c r="C24" s="27"/>
      <c r="D24" s="27"/>
      <c r="E24" s="27"/>
      <c r="F24" s="27"/>
      <c r="G24" s="27"/>
      <c r="H24" s="27"/>
    </row>
    <row r="25" spans="1:256" x14ac:dyDescent="0.25">
      <c r="A25" s="19" t="s">
        <v>26</v>
      </c>
      <c r="B25" s="20">
        <f>B8+B23</f>
        <v>2405938637.29</v>
      </c>
      <c r="C25" s="20">
        <f t="shared" ref="C25:H25" si="7">C8+C23</f>
        <v>0</v>
      </c>
      <c r="D25" s="20">
        <f t="shared" si="7"/>
        <v>36773283.549999997</v>
      </c>
      <c r="E25" s="20">
        <f t="shared" si="7"/>
        <v>0</v>
      </c>
      <c r="F25" s="20">
        <f>F8+F23</f>
        <v>2385276040.98</v>
      </c>
      <c r="G25" s="20">
        <f t="shared" si="7"/>
        <v>105877956.33</v>
      </c>
      <c r="H25" s="20">
        <f t="shared" si="7"/>
        <v>0</v>
      </c>
    </row>
    <row r="26" spans="1:256" x14ac:dyDescent="0.25">
      <c r="A26" s="26"/>
      <c r="B26" s="35"/>
      <c r="C26" s="35"/>
      <c r="D26" s="35"/>
      <c r="E26" s="35"/>
      <c r="F26" s="35"/>
      <c r="G26" s="35"/>
      <c r="H26" s="35"/>
    </row>
    <row r="27" spans="1:256" ht="17.25" x14ac:dyDescent="0.25">
      <c r="A27" s="19" t="s">
        <v>27</v>
      </c>
      <c r="B27" s="20">
        <f>SUM(B28:DEUDA_CONT_FIN_01)</f>
        <v>0</v>
      </c>
      <c r="C27" s="20">
        <f>SUM(C28:DEUDA_CONT_FIN_02)</f>
        <v>0</v>
      </c>
      <c r="D27" s="20">
        <f>SUM(D28:DEUDA_CONT_FIN_03)</f>
        <v>0</v>
      </c>
      <c r="E27" s="20">
        <f>SUM(E28:DEUDA_CONT_FIN_04)</f>
        <v>0</v>
      </c>
      <c r="F27" s="20">
        <f>SUM(F28:DEUDA_CONT_FIN_05)</f>
        <v>0</v>
      </c>
      <c r="G27" s="20">
        <f>SUM(G28:DEUDA_CONT_FIN_06)</f>
        <v>0</v>
      </c>
      <c r="H27" s="20">
        <f>SUM(H28:DEUDA_CONT_FIN_07)</f>
        <v>0</v>
      </c>
    </row>
    <row r="28" spans="1:256" x14ac:dyDescent="0.25">
      <c r="A28" s="36" t="s">
        <v>28</v>
      </c>
      <c r="B28" s="22">
        <v>0</v>
      </c>
      <c r="C28" s="22">
        <v>0</v>
      </c>
      <c r="D28" s="22">
        <v>0</v>
      </c>
      <c r="E28" s="22">
        <v>0</v>
      </c>
      <c r="F28" s="22">
        <v>0</v>
      </c>
      <c r="G28" s="22">
        <v>0</v>
      </c>
      <c r="H28" s="22">
        <v>0</v>
      </c>
    </row>
    <row r="29" spans="1:256" x14ac:dyDescent="0.25">
      <c r="A29" s="36" t="s">
        <v>29</v>
      </c>
      <c r="B29" s="22">
        <v>0</v>
      </c>
      <c r="C29" s="22">
        <v>0</v>
      </c>
      <c r="D29" s="22">
        <v>0</v>
      </c>
      <c r="E29" s="22">
        <v>0</v>
      </c>
      <c r="F29" s="22">
        <v>0</v>
      </c>
      <c r="G29" s="22">
        <v>0</v>
      </c>
      <c r="H29" s="22">
        <v>0</v>
      </c>
    </row>
    <row r="30" spans="1:256" x14ac:dyDescent="0.25">
      <c r="A30" s="36" t="s">
        <v>30</v>
      </c>
      <c r="B30" s="22">
        <v>0</v>
      </c>
      <c r="C30" s="22">
        <v>0</v>
      </c>
      <c r="D30" s="22">
        <v>0</v>
      </c>
      <c r="E30" s="22">
        <v>0</v>
      </c>
      <c r="F30" s="22">
        <v>0</v>
      </c>
      <c r="G30" s="22">
        <v>0</v>
      </c>
      <c r="H30" s="22">
        <v>0</v>
      </c>
    </row>
    <row r="31" spans="1:256" x14ac:dyDescent="0.25">
      <c r="A31" s="37" t="s">
        <v>31</v>
      </c>
      <c r="B31" s="35"/>
      <c r="C31" s="35"/>
      <c r="D31" s="35"/>
      <c r="E31" s="35"/>
      <c r="F31" s="35"/>
      <c r="G31" s="35"/>
      <c r="H31" s="35"/>
    </row>
    <row r="32" spans="1:256" ht="17.25" x14ac:dyDescent="0.25">
      <c r="A32" s="19" t="s">
        <v>32</v>
      </c>
      <c r="B32" s="20">
        <f>SUM(B33:VALOR_INS_BCC_FIN_01)</f>
        <v>476222500</v>
      </c>
      <c r="C32" s="20">
        <f>SUM(C33:VALOR_INS_BCC_FIN_02)</f>
        <v>0</v>
      </c>
      <c r="D32" s="20">
        <f>SUM(D33:VALOR_INS_BCC_FIN_03)</f>
        <v>0</v>
      </c>
      <c r="E32" s="20">
        <f>SUM(E33:VALOR_INS_BCC_FIN_04)</f>
        <v>0</v>
      </c>
      <c r="F32" s="20">
        <f>SUM(F33:VALOR_INS_BCC_FIN_05)</f>
        <v>476222500</v>
      </c>
      <c r="G32" s="20">
        <f>SUM(G33:VALOR_INS_BCC_FIN_06)</f>
        <v>19625682.720000003</v>
      </c>
      <c r="H32" s="20">
        <f>SUM(H33:zfds)</f>
        <v>0</v>
      </c>
    </row>
    <row r="33" spans="1:8" ht="17.25" x14ac:dyDescent="0.25">
      <c r="A33" s="36" t="s">
        <v>33</v>
      </c>
      <c r="B33" s="22">
        <v>83449015</v>
      </c>
      <c r="C33" s="22">
        <v>0</v>
      </c>
      <c r="D33" s="22">
        <v>0</v>
      </c>
      <c r="E33" s="22">
        <v>0</v>
      </c>
      <c r="F33" s="22">
        <v>83449015</v>
      </c>
      <c r="G33" s="22">
        <v>3573333.16</v>
      </c>
      <c r="H33" s="22">
        <v>0</v>
      </c>
    </row>
    <row r="34" spans="1:8" ht="17.25" x14ac:dyDescent="0.25">
      <c r="A34" s="36" t="s">
        <v>34</v>
      </c>
      <c r="B34" s="22">
        <v>208708907</v>
      </c>
      <c r="C34" s="22">
        <v>0</v>
      </c>
      <c r="D34" s="22">
        <v>0</v>
      </c>
      <c r="E34" s="22">
        <v>0</v>
      </c>
      <c r="F34" s="22">
        <v>208708907</v>
      </c>
      <c r="G34" s="22">
        <v>8414879.7400000002</v>
      </c>
      <c r="H34" s="22">
        <v>0</v>
      </c>
    </row>
    <row r="35" spans="1:8" ht="17.25" x14ac:dyDescent="0.25">
      <c r="A35" s="36" t="s">
        <v>35</v>
      </c>
      <c r="B35" s="22">
        <v>72675017</v>
      </c>
      <c r="C35" s="22">
        <v>0</v>
      </c>
      <c r="D35" s="22">
        <v>0</v>
      </c>
      <c r="E35" s="22">
        <v>0</v>
      </c>
      <c r="F35" s="22">
        <v>72675017</v>
      </c>
      <c r="G35" s="22">
        <v>3088824.23</v>
      </c>
      <c r="H35" s="22">
        <v>0</v>
      </c>
    </row>
    <row r="36" spans="1:8" ht="17.25" x14ac:dyDescent="0.25">
      <c r="A36" s="36" t="s">
        <v>36</v>
      </c>
      <c r="B36" s="22">
        <v>6854706</v>
      </c>
      <c r="C36" s="22">
        <v>0</v>
      </c>
      <c r="D36" s="22">
        <v>0</v>
      </c>
      <c r="E36" s="22">
        <v>0</v>
      </c>
      <c r="F36" s="22">
        <v>6854706</v>
      </c>
      <c r="G36" s="22">
        <v>290483.38</v>
      </c>
      <c r="H36" s="22">
        <v>0</v>
      </c>
    </row>
    <row r="37" spans="1:8" ht="17.25" x14ac:dyDescent="0.25">
      <c r="A37" s="36" t="s">
        <v>37</v>
      </c>
      <c r="B37" s="22">
        <v>104534855</v>
      </c>
      <c r="C37" s="22">
        <v>0</v>
      </c>
      <c r="D37" s="22">
        <v>0</v>
      </c>
      <c r="E37" s="22"/>
      <c r="F37" s="22">
        <v>104534855</v>
      </c>
      <c r="G37" s="22">
        <v>4258162.21</v>
      </c>
      <c r="H37" s="22">
        <v>0</v>
      </c>
    </row>
    <row r="38" spans="1:8" x14ac:dyDescent="0.25">
      <c r="A38" s="38" t="s">
        <v>31</v>
      </c>
      <c r="B38" s="39"/>
      <c r="C38" s="40"/>
      <c r="D38" s="40"/>
      <c r="E38" s="40"/>
      <c r="F38" s="40"/>
      <c r="G38" s="40"/>
      <c r="H38" s="40"/>
    </row>
    <row r="39" spans="1:8" x14ac:dyDescent="0.25">
      <c r="A39" s="41"/>
      <c r="B39" s="42"/>
      <c r="C39" s="43"/>
      <c r="D39" s="43"/>
      <c r="E39" s="43"/>
      <c r="F39" s="43"/>
      <c r="G39" s="42"/>
      <c r="H39" s="43"/>
    </row>
    <row r="40" spans="1:8" x14ac:dyDescent="0.25">
      <c r="A40" s="44" t="s">
        <v>38</v>
      </c>
      <c r="B40" s="45"/>
      <c r="C40" s="45"/>
      <c r="D40" s="45"/>
      <c r="E40" s="45"/>
      <c r="F40" s="45"/>
      <c r="G40" s="45"/>
      <c r="H40" s="45"/>
    </row>
    <row r="41" spans="1:8" x14ac:dyDescent="0.25">
      <c r="A41" s="45"/>
      <c r="B41" s="45"/>
      <c r="C41" s="45"/>
      <c r="D41" s="45"/>
      <c r="E41" s="45"/>
      <c r="F41" s="45"/>
      <c r="G41" s="45"/>
      <c r="H41" s="45"/>
    </row>
    <row r="42" spans="1:8" x14ac:dyDescent="0.25">
      <c r="A42" s="45"/>
      <c r="B42" s="45"/>
      <c r="C42" s="45"/>
      <c r="D42" s="45"/>
      <c r="E42" s="45"/>
      <c r="F42" s="45"/>
      <c r="G42" s="45"/>
      <c r="H42" s="45"/>
    </row>
    <row r="43" spans="1:8" x14ac:dyDescent="0.25">
      <c r="A43" s="45"/>
      <c r="B43" s="45"/>
      <c r="C43" s="45"/>
      <c r="D43" s="45"/>
      <c r="E43" s="45"/>
      <c r="F43" s="45"/>
      <c r="G43" s="45"/>
      <c r="H43" s="45"/>
    </row>
    <row r="44" spans="1:8" x14ac:dyDescent="0.25">
      <c r="A44" s="45"/>
      <c r="B44" s="45"/>
      <c r="C44" s="45"/>
      <c r="D44" s="45"/>
      <c r="E44" s="45"/>
      <c r="F44" s="45"/>
      <c r="G44" s="45"/>
      <c r="H44" s="45"/>
    </row>
    <row r="45" spans="1:8" x14ac:dyDescent="0.25">
      <c r="A45" s="41"/>
      <c r="B45" s="42"/>
      <c r="C45" s="43"/>
      <c r="D45" s="43"/>
      <c r="E45" s="43"/>
      <c r="F45" s="43"/>
      <c r="G45" s="43"/>
      <c r="H45" s="43"/>
    </row>
    <row r="46" spans="1:8" ht="30" x14ac:dyDescent="0.25">
      <c r="A46" s="14" t="s">
        <v>39</v>
      </c>
      <c r="B46" s="46" t="s">
        <v>40</v>
      </c>
      <c r="C46" s="14" t="s">
        <v>41</v>
      </c>
      <c r="D46" s="14" t="s">
        <v>42</v>
      </c>
      <c r="E46" s="14" t="s">
        <v>43</v>
      </c>
      <c r="F46" s="16" t="s">
        <v>44</v>
      </c>
      <c r="G46" s="43"/>
      <c r="H46" s="43"/>
    </row>
    <row r="47" spans="1:8" x14ac:dyDescent="0.25">
      <c r="A47" s="26"/>
      <c r="B47" s="18"/>
      <c r="C47" s="17"/>
      <c r="D47" s="17"/>
      <c r="E47" s="17"/>
      <c r="F47" s="17"/>
      <c r="G47" s="43"/>
      <c r="H47" s="43"/>
    </row>
    <row r="48" spans="1:8" x14ac:dyDescent="0.25">
      <c r="A48" s="19" t="s">
        <v>45</v>
      </c>
      <c r="B48" s="20">
        <f>SUM(B49:OB_CORTO_PLAZO_FIN_01)</f>
        <v>0</v>
      </c>
      <c r="C48" s="20">
        <f>SUM(C49:fgsgfdfdfzxvzcvczv)</f>
        <v>0</v>
      </c>
      <c r="D48" s="20">
        <f>SUM(D49:OB_CORTO_PLAZO_FIN_03)</f>
        <v>0</v>
      </c>
      <c r="E48" s="20">
        <f>SUM(E49:gfhdhdgh)</f>
        <v>0</v>
      </c>
      <c r="F48" s="20">
        <f>SUM(F49:OB_CORTO_PLAZO_FIN_05)</f>
        <v>0</v>
      </c>
      <c r="G48" s="43"/>
      <c r="H48" s="43"/>
    </row>
    <row r="49" spans="1:8" x14ac:dyDescent="0.25">
      <c r="A49" s="36" t="s">
        <v>46</v>
      </c>
      <c r="B49" s="22">
        <v>0</v>
      </c>
      <c r="C49" s="22">
        <v>0</v>
      </c>
      <c r="D49" s="22">
        <v>0</v>
      </c>
      <c r="E49" s="22">
        <v>0</v>
      </c>
      <c r="F49" s="22">
        <v>0</v>
      </c>
      <c r="G49" s="47"/>
      <c r="H49" s="47"/>
    </row>
    <row r="50" spans="1:8" x14ac:dyDescent="0.25">
      <c r="A50" s="36" t="s">
        <v>47</v>
      </c>
      <c r="B50" s="22">
        <v>0</v>
      </c>
      <c r="C50" s="22">
        <v>0</v>
      </c>
      <c r="D50" s="22">
        <v>0</v>
      </c>
      <c r="E50" s="22">
        <v>0</v>
      </c>
      <c r="F50" s="22">
        <v>0</v>
      </c>
      <c r="G50" s="47"/>
      <c r="H50" s="47"/>
    </row>
    <row r="51" spans="1:8" x14ac:dyDescent="0.25">
      <c r="A51" s="36" t="s">
        <v>48</v>
      </c>
      <c r="B51" s="22">
        <v>0</v>
      </c>
      <c r="C51" s="22">
        <v>0</v>
      </c>
      <c r="D51" s="22">
        <v>0</v>
      </c>
      <c r="E51" s="22">
        <v>0</v>
      </c>
      <c r="F51" s="22">
        <v>0</v>
      </c>
      <c r="G51" s="47"/>
      <c r="H51" s="47"/>
    </row>
    <row r="52" spans="1:8" x14ac:dyDescent="0.25">
      <c r="A52" s="48" t="s">
        <v>31</v>
      </c>
      <c r="B52" s="39"/>
      <c r="C52" s="40"/>
      <c r="D52" s="40"/>
      <c r="E52" s="40"/>
      <c r="F52" s="40"/>
      <c r="G52" s="43"/>
      <c r="H52" s="43"/>
    </row>
    <row r="53" spans="1:8" x14ac:dyDescent="0.25">
      <c r="A53" s="43"/>
      <c r="B53" s="42"/>
      <c r="C53" s="43"/>
      <c r="D53" s="43"/>
      <c r="E53" s="43"/>
      <c r="F53" s="43"/>
      <c r="G53" s="43"/>
      <c r="H53" s="43"/>
    </row>
    <row r="54" spans="1:8" x14ac:dyDescent="0.25"/>
    <row r="55" spans="1:8" x14ac:dyDescent="0.25"/>
    <row r="56" spans="1:8" x14ac:dyDescent="0.25"/>
    <row r="57" spans="1:8" x14ac:dyDescent="0.25"/>
    <row r="58" spans="1:8" x14ac:dyDescent="0.25"/>
    <row r="59" spans="1:8" x14ac:dyDescent="0.25"/>
  </sheetData>
  <mergeCells count="7">
    <mergeCell ref="A40:H44"/>
    <mergeCell ref="A1:F1"/>
    <mergeCell ref="G1:H1"/>
    <mergeCell ref="A2:H2"/>
    <mergeCell ref="A3:H3"/>
    <mergeCell ref="A4:H4"/>
    <mergeCell ref="A5:H5"/>
  </mergeCells>
  <dataValidations count="2">
    <dataValidation allowBlank="1" showInputMessage="1" showErrorMessage="1" prompt="Saldo al 31 de diciembre de 20XN-1 (d)" sqref="B6 IX6 ST6 ACP6 AML6 AWH6 BGD6 BPZ6 BZV6 CJR6 CTN6 DDJ6 DNF6 DXB6 EGX6 EQT6 FAP6 FKL6 FUH6 GED6 GNZ6 GXV6 HHR6 HRN6 IBJ6 ILF6 IVB6 JEX6 JOT6 JYP6 KIL6 KSH6 LCD6 LLZ6 LVV6 MFR6 MPN6 MZJ6 NJF6 NTB6 OCX6 OMT6 OWP6 PGL6 PQH6 QAD6 QJZ6 QTV6 RDR6 RNN6 RXJ6 SHF6 SRB6 TAX6 TKT6 TUP6 UEL6 UOH6 UYD6 VHZ6 VRV6 WBR6 WLN6 WVJ6 B65542 IX65542 ST65542 ACP65542 AML65542 AWH65542 BGD65542 BPZ65542 BZV65542 CJR65542 CTN65542 DDJ65542 DNF65542 DXB65542 EGX65542 EQT65542 FAP65542 FKL65542 FUH65542 GED65542 GNZ65542 GXV65542 HHR65542 HRN65542 IBJ65542 ILF65542 IVB65542 JEX65542 JOT65542 JYP65542 KIL65542 KSH65542 LCD65542 LLZ65542 LVV65542 MFR65542 MPN65542 MZJ65542 NJF65542 NTB65542 OCX65542 OMT65542 OWP65542 PGL65542 PQH65542 QAD65542 QJZ65542 QTV65542 RDR65542 RNN65542 RXJ65542 SHF65542 SRB65542 TAX65542 TKT65542 TUP65542 UEL65542 UOH65542 UYD65542 VHZ65542 VRV65542 WBR65542 WLN65542 WVJ65542 B131078 IX131078 ST131078 ACP131078 AML131078 AWH131078 BGD131078 BPZ131078 BZV131078 CJR131078 CTN131078 DDJ131078 DNF131078 DXB131078 EGX131078 EQT131078 FAP131078 FKL131078 FUH131078 GED131078 GNZ131078 GXV131078 HHR131078 HRN131078 IBJ131078 ILF131078 IVB131078 JEX131078 JOT131078 JYP131078 KIL131078 KSH131078 LCD131078 LLZ131078 LVV131078 MFR131078 MPN131078 MZJ131078 NJF131078 NTB131078 OCX131078 OMT131078 OWP131078 PGL131078 PQH131078 QAD131078 QJZ131078 QTV131078 RDR131078 RNN131078 RXJ131078 SHF131078 SRB131078 TAX131078 TKT131078 TUP131078 UEL131078 UOH131078 UYD131078 VHZ131078 VRV131078 WBR131078 WLN131078 WVJ131078 B196614 IX196614 ST196614 ACP196614 AML196614 AWH196614 BGD196614 BPZ196614 BZV196614 CJR196614 CTN196614 DDJ196614 DNF196614 DXB196614 EGX196614 EQT196614 FAP196614 FKL196614 FUH196614 GED196614 GNZ196614 GXV196614 HHR196614 HRN196614 IBJ196614 ILF196614 IVB196614 JEX196614 JOT196614 JYP196614 KIL196614 KSH196614 LCD196614 LLZ196614 LVV196614 MFR196614 MPN196614 MZJ196614 NJF196614 NTB196614 OCX196614 OMT196614 OWP196614 PGL196614 PQH196614 QAD196614 QJZ196614 QTV196614 RDR196614 RNN196614 RXJ196614 SHF196614 SRB196614 TAX196614 TKT196614 TUP196614 UEL196614 UOH196614 UYD196614 VHZ196614 VRV196614 WBR196614 WLN196614 WVJ196614 B262150 IX262150 ST262150 ACP262150 AML262150 AWH262150 BGD262150 BPZ262150 BZV262150 CJR262150 CTN262150 DDJ262150 DNF262150 DXB262150 EGX262150 EQT262150 FAP262150 FKL262150 FUH262150 GED262150 GNZ262150 GXV262150 HHR262150 HRN262150 IBJ262150 ILF262150 IVB262150 JEX262150 JOT262150 JYP262150 KIL262150 KSH262150 LCD262150 LLZ262150 LVV262150 MFR262150 MPN262150 MZJ262150 NJF262150 NTB262150 OCX262150 OMT262150 OWP262150 PGL262150 PQH262150 QAD262150 QJZ262150 QTV262150 RDR262150 RNN262150 RXJ262150 SHF262150 SRB262150 TAX262150 TKT262150 TUP262150 UEL262150 UOH262150 UYD262150 VHZ262150 VRV262150 WBR262150 WLN262150 WVJ262150 B327686 IX327686 ST327686 ACP327686 AML327686 AWH327686 BGD327686 BPZ327686 BZV327686 CJR327686 CTN327686 DDJ327686 DNF327686 DXB327686 EGX327686 EQT327686 FAP327686 FKL327686 FUH327686 GED327686 GNZ327686 GXV327686 HHR327686 HRN327686 IBJ327686 ILF327686 IVB327686 JEX327686 JOT327686 JYP327686 KIL327686 KSH327686 LCD327686 LLZ327686 LVV327686 MFR327686 MPN327686 MZJ327686 NJF327686 NTB327686 OCX327686 OMT327686 OWP327686 PGL327686 PQH327686 QAD327686 QJZ327686 QTV327686 RDR327686 RNN327686 RXJ327686 SHF327686 SRB327686 TAX327686 TKT327686 TUP327686 UEL327686 UOH327686 UYD327686 VHZ327686 VRV327686 WBR327686 WLN327686 WVJ327686 B393222 IX393222 ST393222 ACP393222 AML393222 AWH393222 BGD393222 BPZ393222 BZV393222 CJR393222 CTN393222 DDJ393222 DNF393222 DXB393222 EGX393222 EQT393222 FAP393222 FKL393222 FUH393222 GED393222 GNZ393222 GXV393222 HHR393222 HRN393222 IBJ393222 ILF393222 IVB393222 JEX393222 JOT393222 JYP393222 KIL393222 KSH393222 LCD393222 LLZ393222 LVV393222 MFR393222 MPN393222 MZJ393222 NJF393222 NTB393222 OCX393222 OMT393222 OWP393222 PGL393222 PQH393222 QAD393222 QJZ393222 QTV393222 RDR393222 RNN393222 RXJ393222 SHF393222 SRB393222 TAX393222 TKT393222 TUP393222 UEL393222 UOH393222 UYD393222 VHZ393222 VRV393222 WBR393222 WLN393222 WVJ393222 B458758 IX458758 ST458758 ACP458758 AML458758 AWH458758 BGD458758 BPZ458758 BZV458758 CJR458758 CTN458758 DDJ458758 DNF458758 DXB458758 EGX458758 EQT458758 FAP458758 FKL458758 FUH458758 GED458758 GNZ458758 GXV458758 HHR458758 HRN458758 IBJ458758 ILF458758 IVB458758 JEX458758 JOT458758 JYP458758 KIL458758 KSH458758 LCD458758 LLZ458758 LVV458758 MFR458758 MPN458758 MZJ458758 NJF458758 NTB458758 OCX458758 OMT458758 OWP458758 PGL458758 PQH458758 QAD458758 QJZ458758 QTV458758 RDR458758 RNN458758 RXJ458758 SHF458758 SRB458758 TAX458758 TKT458758 TUP458758 UEL458758 UOH458758 UYD458758 VHZ458758 VRV458758 WBR458758 WLN458758 WVJ458758 B524294 IX524294 ST524294 ACP524294 AML524294 AWH524294 BGD524294 BPZ524294 BZV524294 CJR524294 CTN524294 DDJ524294 DNF524294 DXB524294 EGX524294 EQT524294 FAP524294 FKL524294 FUH524294 GED524294 GNZ524294 GXV524294 HHR524294 HRN524294 IBJ524294 ILF524294 IVB524294 JEX524294 JOT524294 JYP524294 KIL524294 KSH524294 LCD524294 LLZ524294 LVV524294 MFR524294 MPN524294 MZJ524294 NJF524294 NTB524294 OCX524294 OMT524294 OWP524294 PGL524294 PQH524294 QAD524294 QJZ524294 QTV524294 RDR524294 RNN524294 RXJ524294 SHF524294 SRB524294 TAX524294 TKT524294 TUP524294 UEL524294 UOH524294 UYD524294 VHZ524294 VRV524294 WBR524294 WLN524294 WVJ524294 B589830 IX589830 ST589830 ACP589830 AML589830 AWH589830 BGD589830 BPZ589830 BZV589830 CJR589830 CTN589830 DDJ589830 DNF589830 DXB589830 EGX589830 EQT589830 FAP589830 FKL589830 FUH589830 GED589830 GNZ589830 GXV589830 HHR589830 HRN589830 IBJ589830 ILF589830 IVB589830 JEX589830 JOT589830 JYP589830 KIL589830 KSH589830 LCD589830 LLZ589830 LVV589830 MFR589830 MPN589830 MZJ589830 NJF589830 NTB589830 OCX589830 OMT589830 OWP589830 PGL589830 PQH589830 QAD589830 QJZ589830 QTV589830 RDR589830 RNN589830 RXJ589830 SHF589830 SRB589830 TAX589830 TKT589830 TUP589830 UEL589830 UOH589830 UYD589830 VHZ589830 VRV589830 WBR589830 WLN589830 WVJ589830 B655366 IX655366 ST655366 ACP655366 AML655366 AWH655366 BGD655366 BPZ655366 BZV655366 CJR655366 CTN655366 DDJ655366 DNF655366 DXB655366 EGX655366 EQT655366 FAP655366 FKL655366 FUH655366 GED655366 GNZ655366 GXV655366 HHR655366 HRN655366 IBJ655366 ILF655366 IVB655366 JEX655366 JOT655366 JYP655366 KIL655366 KSH655366 LCD655366 LLZ655366 LVV655366 MFR655366 MPN655366 MZJ655366 NJF655366 NTB655366 OCX655366 OMT655366 OWP655366 PGL655366 PQH655366 QAD655366 QJZ655366 QTV655366 RDR655366 RNN655366 RXJ655366 SHF655366 SRB655366 TAX655366 TKT655366 TUP655366 UEL655366 UOH655366 UYD655366 VHZ655366 VRV655366 WBR655366 WLN655366 WVJ655366 B720902 IX720902 ST720902 ACP720902 AML720902 AWH720902 BGD720902 BPZ720902 BZV720902 CJR720902 CTN720902 DDJ720902 DNF720902 DXB720902 EGX720902 EQT720902 FAP720902 FKL720902 FUH720902 GED720902 GNZ720902 GXV720902 HHR720902 HRN720902 IBJ720902 ILF720902 IVB720902 JEX720902 JOT720902 JYP720902 KIL720902 KSH720902 LCD720902 LLZ720902 LVV720902 MFR720902 MPN720902 MZJ720902 NJF720902 NTB720902 OCX720902 OMT720902 OWP720902 PGL720902 PQH720902 QAD720902 QJZ720902 QTV720902 RDR720902 RNN720902 RXJ720902 SHF720902 SRB720902 TAX720902 TKT720902 TUP720902 UEL720902 UOH720902 UYD720902 VHZ720902 VRV720902 WBR720902 WLN720902 WVJ720902 B786438 IX786438 ST786438 ACP786438 AML786438 AWH786438 BGD786438 BPZ786438 BZV786438 CJR786438 CTN786438 DDJ786438 DNF786438 DXB786438 EGX786438 EQT786438 FAP786438 FKL786438 FUH786438 GED786438 GNZ786438 GXV786438 HHR786438 HRN786438 IBJ786438 ILF786438 IVB786438 JEX786438 JOT786438 JYP786438 KIL786438 KSH786438 LCD786438 LLZ786438 LVV786438 MFR786438 MPN786438 MZJ786438 NJF786438 NTB786438 OCX786438 OMT786438 OWP786438 PGL786438 PQH786438 QAD786438 QJZ786438 QTV786438 RDR786438 RNN786438 RXJ786438 SHF786438 SRB786438 TAX786438 TKT786438 TUP786438 UEL786438 UOH786438 UYD786438 VHZ786438 VRV786438 WBR786438 WLN786438 WVJ786438 B851974 IX851974 ST851974 ACP851974 AML851974 AWH851974 BGD851974 BPZ851974 BZV851974 CJR851974 CTN851974 DDJ851974 DNF851974 DXB851974 EGX851974 EQT851974 FAP851974 FKL851974 FUH851974 GED851974 GNZ851974 GXV851974 HHR851974 HRN851974 IBJ851974 ILF851974 IVB851974 JEX851974 JOT851974 JYP851974 KIL851974 KSH851974 LCD851974 LLZ851974 LVV851974 MFR851974 MPN851974 MZJ851974 NJF851974 NTB851974 OCX851974 OMT851974 OWP851974 PGL851974 PQH851974 QAD851974 QJZ851974 QTV851974 RDR851974 RNN851974 RXJ851974 SHF851974 SRB851974 TAX851974 TKT851974 TUP851974 UEL851974 UOH851974 UYD851974 VHZ851974 VRV851974 WBR851974 WLN851974 WVJ851974 B917510 IX917510 ST917510 ACP917510 AML917510 AWH917510 BGD917510 BPZ917510 BZV917510 CJR917510 CTN917510 DDJ917510 DNF917510 DXB917510 EGX917510 EQT917510 FAP917510 FKL917510 FUH917510 GED917510 GNZ917510 GXV917510 HHR917510 HRN917510 IBJ917510 ILF917510 IVB917510 JEX917510 JOT917510 JYP917510 KIL917510 KSH917510 LCD917510 LLZ917510 LVV917510 MFR917510 MPN917510 MZJ917510 NJF917510 NTB917510 OCX917510 OMT917510 OWP917510 PGL917510 PQH917510 QAD917510 QJZ917510 QTV917510 RDR917510 RNN917510 RXJ917510 SHF917510 SRB917510 TAX917510 TKT917510 TUP917510 UEL917510 UOH917510 UYD917510 VHZ917510 VRV917510 WBR917510 WLN917510 WVJ917510 B983046 IX983046 ST983046 ACP983046 AML983046 AWH983046 BGD983046 BPZ983046 BZV983046 CJR983046 CTN983046 DDJ983046 DNF983046 DXB983046 EGX983046 EQT983046 FAP983046 FKL983046 FUH983046 GED983046 GNZ983046 GXV983046 HHR983046 HRN983046 IBJ983046 ILF983046 IVB983046 JEX983046 JOT983046 JYP983046 KIL983046 KSH983046 LCD983046 LLZ983046 LVV983046 MFR983046 MPN983046 MZJ983046 NJF983046 NTB983046 OCX983046 OMT983046 OWP983046 PGL983046 PQH983046 QAD983046 QJZ983046 QTV983046 RDR983046 RNN983046 RXJ983046 SHF983046 SRB983046 TAX983046 TKT983046 TUP983046 UEL983046 UOH983046 UYD983046 VHZ983046 VRV983046 WBR983046 WLN983046 WVJ983046" xr:uid="{043C4072-AB5A-4154-9395-F936C4869419}"/>
    <dataValidation type="decimal" allowBlank="1" showInputMessage="1" showErrorMessage="1" sqref="C8:H12 IY8:JD12 SU8:SZ12 ACQ8:ACV12 AMM8:AMR12 AWI8:AWN12 BGE8:BGJ12 BQA8:BQF12 BZW8:CAB12 CJS8:CJX12 CTO8:CTT12 DDK8:DDP12 DNG8:DNL12 DXC8:DXH12 EGY8:EHD12 EQU8:EQZ12 FAQ8:FAV12 FKM8:FKR12 FUI8:FUN12 GEE8:GEJ12 GOA8:GOF12 GXW8:GYB12 HHS8:HHX12 HRO8:HRT12 IBK8:IBP12 ILG8:ILL12 IVC8:IVH12 JEY8:JFD12 JOU8:JOZ12 JYQ8:JYV12 KIM8:KIR12 KSI8:KSN12 LCE8:LCJ12 LMA8:LMF12 LVW8:LWB12 MFS8:MFX12 MPO8:MPT12 MZK8:MZP12 NJG8:NJL12 NTC8:NTH12 OCY8:ODD12 OMU8:OMZ12 OWQ8:OWV12 PGM8:PGR12 PQI8:PQN12 QAE8:QAJ12 QKA8:QKF12 QTW8:QUB12 RDS8:RDX12 RNO8:RNT12 RXK8:RXP12 SHG8:SHL12 SRC8:SRH12 TAY8:TBD12 TKU8:TKZ12 TUQ8:TUV12 UEM8:UER12 UOI8:UON12 UYE8:UYJ12 VIA8:VIF12 VRW8:VSB12 WBS8:WBX12 WLO8:WLT12 WVK8:WVP12 C65544:H65548 IY65544:JD65548 SU65544:SZ65548 ACQ65544:ACV65548 AMM65544:AMR65548 AWI65544:AWN65548 BGE65544:BGJ65548 BQA65544:BQF65548 BZW65544:CAB65548 CJS65544:CJX65548 CTO65544:CTT65548 DDK65544:DDP65548 DNG65544:DNL65548 DXC65544:DXH65548 EGY65544:EHD65548 EQU65544:EQZ65548 FAQ65544:FAV65548 FKM65544:FKR65548 FUI65544:FUN65548 GEE65544:GEJ65548 GOA65544:GOF65548 GXW65544:GYB65548 HHS65544:HHX65548 HRO65544:HRT65548 IBK65544:IBP65548 ILG65544:ILL65548 IVC65544:IVH65548 JEY65544:JFD65548 JOU65544:JOZ65548 JYQ65544:JYV65548 KIM65544:KIR65548 KSI65544:KSN65548 LCE65544:LCJ65548 LMA65544:LMF65548 LVW65544:LWB65548 MFS65544:MFX65548 MPO65544:MPT65548 MZK65544:MZP65548 NJG65544:NJL65548 NTC65544:NTH65548 OCY65544:ODD65548 OMU65544:OMZ65548 OWQ65544:OWV65548 PGM65544:PGR65548 PQI65544:PQN65548 QAE65544:QAJ65548 QKA65544:QKF65548 QTW65544:QUB65548 RDS65544:RDX65548 RNO65544:RNT65548 RXK65544:RXP65548 SHG65544:SHL65548 SRC65544:SRH65548 TAY65544:TBD65548 TKU65544:TKZ65548 TUQ65544:TUV65548 UEM65544:UER65548 UOI65544:UON65548 UYE65544:UYJ65548 VIA65544:VIF65548 VRW65544:VSB65548 WBS65544:WBX65548 WLO65544:WLT65548 WVK65544:WVP65548 C131080:H131084 IY131080:JD131084 SU131080:SZ131084 ACQ131080:ACV131084 AMM131080:AMR131084 AWI131080:AWN131084 BGE131080:BGJ131084 BQA131080:BQF131084 BZW131080:CAB131084 CJS131080:CJX131084 CTO131080:CTT131084 DDK131080:DDP131084 DNG131080:DNL131084 DXC131080:DXH131084 EGY131080:EHD131084 EQU131080:EQZ131084 FAQ131080:FAV131084 FKM131080:FKR131084 FUI131080:FUN131084 GEE131080:GEJ131084 GOA131080:GOF131084 GXW131080:GYB131084 HHS131080:HHX131084 HRO131080:HRT131084 IBK131080:IBP131084 ILG131080:ILL131084 IVC131080:IVH131084 JEY131080:JFD131084 JOU131080:JOZ131084 JYQ131080:JYV131084 KIM131080:KIR131084 KSI131080:KSN131084 LCE131080:LCJ131084 LMA131080:LMF131084 LVW131080:LWB131084 MFS131080:MFX131084 MPO131080:MPT131084 MZK131080:MZP131084 NJG131080:NJL131084 NTC131080:NTH131084 OCY131080:ODD131084 OMU131080:OMZ131084 OWQ131080:OWV131084 PGM131080:PGR131084 PQI131080:PQN131084 QAE131080:QAJ131084 QKA131080:QKF131084 QTW131080:QUB131084 RDS131080:RDX131084 RNO131080:RNT131084 RXK131080:RXP131084 SHG131080:SHL131084 SRC131080:SRH131084 TAY131080:TBD131084 TKU131080:TKZ131084 TUQ131080:TUV131084 UEM131080:UER131084 UOI131080:UON131084 UYE131080:UYJ131084 VIA131080:VIF131084 VRW131080:VSB131084 WBS131080:WBX131084 WLO131080:WLT131084 WVK131080:WVP131084 C196616:H196620 IY196616:JD196620 SU196616:SZ196620 ACQ196616:ACV196620 AMM196616:AMR196620 AWI196616:AWN196620 BGE196616:BGJ196620 BQA196616:BQF196620 BZW196616:CAB196620 CJS196616:CJX196620 CTO196616:CTT196620 DDK196616:DDP196620 DNG196616:DNL196620 DXC196616:DXH196620 EGY196616:EHD196620 EQU196616:EQZ196620 FAQ196616:FAV196620 FKM196616:FKR196620 FUI196616:FUN196620 GEE196616:GEJ196620 GOA196616:GOF196620 GXW196616:GYB196620 HHS196616:HHX196620 HRO196616:HRT196620 IBK196616:IBP196620 ILG196616:ILL196620 IVC196616:IVH196620 JEY196616:JFD196620 JOU196616:JOZ196620 JYQ196616:JYV196620 KIM196616:KIR196620 KSI196616:KSN196620 LCE196616:LCJ196620 LMA196616:LMF196620 LVW196616:LWB196620 MFS196616:MFX196620 MPO196616:MPT196620 MZK196616:MZP196620 NJG196616:NJL196620 NTC196616:NTH196620 OCY196616:ODD196620 OMU196616:OMZ196620 OWQ196616:OWV196620 PGM196616:PGR196620 PQI196616:PQN196620 QAE196616:QAJ196620 QKA196616:QKF196620 QTW196616:QUB196620 RDS196616:RDX196620 RNO196616:RNT196620 RXK196616:RXP196620 SHG196616:SHL196620 SRC196616:SRH196620 TAY196616:TBD196620 TKU196616:TKZ196620 TUQ196616:TUV196620 UEM196616:UER196620 UOI196616:UON196620 UYE196616:UYJ196620 VIA196616:VIF196620 VRW196616:VSB196620 WBS196616:WBX196620 WLO196616:WLT196620 WVK196616:WVP196620 C262152:H262156 IY262152:JD262156 SU262152:SZ262156 ACQ262152:ACV262156 AMM262152:AMR262156 AWI262152:AWN262156 BGE262152:BGJ262156 BQA262152:BQF262156 BZW262152:CAB262156 CJS262152:CJX262156 CTO262152:CTT262156 DDK262152:DDP262156 DNG262152:DNL262156 DXC262152:DXH262156 EGY262152:EHD262156 EQU262152:EQZ262156 FAQ262152:FAV262156 FKM262152:FKR262156 FUI262152:FUN262156 GEE262152:GEJ262156 GOA262152:GOF262156 GXW262152:GYB262156 HHS262152:HHX262156 HRO262152:HRT262156 IBK262152:IBP262156 ILG262152:ILL262156 IVC262152:IVH262156 JEY262152:JFD262156 JOU262152:JOZ262156 JYQ262152:JYV262156 KIM262152:KIR262156 KSI262152:KSN262156 LCE262152:LCJ262156 LMA262152:LMF262156 LVW262152:LWB262156 MFS262152:MFX262156 MPO262152:MPT262156 MZK262152:MZP262156 NJG262152:NJL262156 NTC262152:NTH262156 OCY262152:ODD262156 OMU262152:OMZ262156 OWQ262152:OWV262156 PGM262152:PGR262156 PQI262152:PQN262156 QAE262152:QAJ262156 QKA262152:QKF262156 QTW262152:QUB262156 RDS262152:RDX262156 RNO262152:RNT262156 RXK262152:RXP262156 SHG262152:SHL262156 SRC262152:SRH262156 TAY262152:TBD262156 TKU262152:TKZ262156 TUQ262152:TUV262156 UEM262152:UER262156 UOI262152:UON262156 UYE262152:UYJ262156 VIA262152:VIF262156 VRW262152:VSB262156 WBS262152:WBX262156 WLO262152:WLT262156 WVK262152:WVP262156 C327688:H327692 IY327688:JD327692 SU327688:SZ327692 ACQ327688:ACV327692 AMM327688:AMR327692 AWI327688:AWN327692 BGE327688:BGJ327692 BQA327688:BQF327692 BZW327688:CAB327692 CJS327688:CJX327692 CTO327688:CTT327692 DDK327688:DDP327692 DNG327688:DNL327692 DXC327688:DXH327692 EGY327688:EHD327692 EQU327688:EQZ327692 FAQ327688:FAV327692 FKM327688:FKR327692 FUI327688:FUN327692 GEE327688:GEJ327692 GOA327688:GOF327692 GXW327688:GYB327692 HHS327688:HHX327692 HRO327688:HRT327692 IBK327688:IBP327692 ILG327688:ILL327692 IVC327688:IVH327692 JEY327688:JFD327692 JOU327688:JOZ327692 JYQ327688:JYV327692 KIM327688:KIR327692 KSI327688:KSN327692 LCE327688:LCJ327692 LMA327688:LMF327692 LVW327688:LWB327692 MFS327688:MFX327692 MPO327688:MPT327692 MZK327688:MZP327692 NJG327688:NJL327692 NTC327688:NTH327692 OCY327688:ODD327692 OMU327688:OMZ327692 OWQ327688:OWV327692 PGM327688:PGR327692 PQI327688:PQN327692 QAE327688:QAJ327692 QKA327688:QKF327692 QTW327688:QUB327692 RDS327688:RDX327692 RNO327688:RNT327692 RXK327688:RXP327692 SHG327688:SHL327692 SRC327688:SRH327692 TAY327688:TBD327692 TKU327688:TKZ327692 TUQ327688:TUV327692 UEM327688:UER327692 UOI327688:UON327692 UYE327688:UYJ327692 VIA327688:VIF327692 VRW327688:VSB327692 WBS327688:WBX327692 WLO327688:WLT327692 WVK327688:WVP327692 C393224:H393228 IY393224:JD393228 SU393224:SZ393228 ACQ393224:ACV393228 AMM393224:AMR393228 AWI393224:AWN393228 BGE393224:BGJ393228 BQA393224:BQF393228 BZW393224:CAB393228 CJS393224:CJX393228 CTO393224:CTT393228 DDK393224:DDP393228 DNG393224:DNL393228 DXC393224:DXH393228 EGY393224:EHD393228 EQU393224:EQZ393228 FAQ393224:FAV393228 FKM393224:FKR393228 FUI393224:FUN393228 GEE393224:GEJ393228 GOA393224:GOF393228 GXW393224:GYB393228 HHS393224:HHX393228 HRO393224:HRT393228 IBK393224:IBP393228 ILG393224:ILL393228 IVC393224:IVH393228 JEY393224:JFD393228 JOU393224:JOZ393228 JYQ393224:JYV393228 KIM393224:KIR393228 KSI393224:KSN393228 LCE393224:LCJ393228 LMA393224:LMF393228 LVW393224:LWB393228 MFS393224:MFX393228 MPO393224:MPT393228 MZK393224:MZP393228 NJG393224:NJL393228 NTC393224:NTH393228 OCY393224:ODD393228 OMU393224:OMZ393228 OWQ393224:OWV393228 PGM393224:PGR393228 PQI393224:PQN393228 QAE393224:QAJ393228 QKA393224:QKF393228 QTW393224:QUB393228 RDS393224:RDX393228 RNO393224:RNT393228 RXK393224:RXP393228 SHG393224:SHL393228 SRC393224:SRH393228 TAY393224:TBD393228 TKU393224:TKZ393228 TUQ393224:TUV393228 UEM393224:UER393228 UOI393224:UON393228 UYE393224:UYJ393228 VIA393224:VIF393228 VRW393224:VSB393228 WBS393224:WBX393228 WLO393224:WLT393228 WVK393224:WVP393228 C458760:H458764 IY458760:JD458764 SU458760:SZ458764 ACQ458760:ACV458764 AMM458760:AMR458764 AWI458760:AWN458764 BGE458760:BGJ458764 BQA458760:BQF458764 BZW458760:CAB458764 CJS458760:CJX458764 CTO458760:CTT458764 DDK458760:DDP458764 DNG458760:DNL458764 DXC458760:DXH458764 EGY458760:EHD458764 EQU458760:EQZ458764 FAQ458760:FAV458764 FKM458760:FKR458764 FUI458760:FUN458764 GEE458760:GEJ458764 GOA458760:GOF458764 GXW458760:GYB458764 HHS458760:HHX458764 HRO458760:HRT458764 IBK458760:IBP458764 ILG458760:ILL458764 IVC458760:IVH458764 JEY458760:JFD458764 JOU458760:JOZ458764 JYQ458760:JYV458764 KIM458760:KIR458764 KSI458760:KSN458764 LCE458760:LCJ458764 LMA458760:LMF458764 LVW458760:LWB458764 MFS458760:MFX458764 MPO458760:MPT458764 MZK458760:MZP458764 NJG458760:NJL458764 NTC458760:NTH458764 OCY458760:ODD458764 OMU458760:OMZ458764 OWQ458760:OWV458764 PGM458760:PGR458764 PQI458760:PQN458764 QAE458760:QAJ458764 QKA458760:QKF458764 QTW458760:QUB458764 RDS458760:RDX458764 RNO458760:RNT458764 RXK458760:RXP458764 SHG458760:SHL458764 SRC458760:SRH458764 TAY458760:TBD458764 TKU458760:TKZ458764 TUQ458760:TUV458764 UEM458760:UER458764 UOI458760:UON458764 UYE458760:UYJ458764 VIA458760:VIF458764 VRW458760:VSB458764 WBS458760:WBX458764 WLO458760:WLT458764 WVK458760:WVP458764 C524296:H524300 IY524296:JD524300 SU524296:SZ524300 ACQ524296:ACV524300 AMM524296:AMR524300 AWI524296:AWN524300 BGE524296:BGJ524300 BQA524296:BQF524300 BZW524296:CAB524300 CJS524296:CJX524300 CTO524296:CTT524300 DDK524296:DDP524300 DNG524296:DNL524300 DXC524296:DXH524300 EGY524296:EHD524300 EQU524296:EQZ524300 FAQ524296:FAV524300 FKM524296:FKR524300 FUI524296:FUN524300 GEE524296:GEJ524300 GOA524296:GOF524300 GXW524296:GYB524300 HHS524296:HHX524300 HRO524296:HRT524300 IBK524296:IBP524300 ILG524296:ILL524300 IVC524296:IVH524300 JEY524296:JFD524300 JOU524296:JOZ524300 JYQ524296:JYV524300 KIM524296:KIR524300 KSI524296:KSN524300 LCE524296:LCJ524300 LMA524296:LMF524300 LVW524296:LWB524300 MFS524296:MFX524300 MPO524296:MPT524300 MZK524296:MZP524300 NJG524296:NJL524300 NTC524296:NTH524300 OCY524296:ODD524300 OMU524296:OMZ524300 OWQ524296:OWV524300 PGM524296:PGR524300 PQI524296:PQN524300 QAE524296:QAJ524300 QKA524296:QKF524300 QTW524296:QUB524300 RDS524296:RDX524300 RNO524296:RNT524300 RXK524296:RXP524300 SHG524296:SHL524300 SRC524296:SRH524300 TAY524296:TBD524300 TKU524296:TKZ524300 TUQ524296:TUV524300 UEM524296:UER524300 UOI524296:UON524300 UYE524296:UYJ524300 VIA524296:VIF524300 VRW524296:VSB524300 WBS524296:WBX524300 WLO524296:WLT524300 WVK524296:WVP524300 C589832:H589836 IY589832:JD589836 SU589832:SZ589836 ACQ589832:ACV589836 AMM589832:AMR589836 AWI589832:AWN589836 BGE589832:BGJ589836 BQA589832:BQF589836 BZW589832:CAB589836 CJS589832:CJX589836 CTO589832:CTT589836 DDK589832:DDP589836 DNG589832:DNL589836 DXC589832:DXH589836 EGY589832:EHD589836 EQU589832:EQZ589836 FAQ589832:FAV589836 FKM589832:FKR589836 FUI589832:FUN589836 GEE589832:GEJ589836 GOA589832:GOF589836 GXW589832:GYB589836 HHS589832:HHX589836 HRO589832:HRT589836 IBK589832:IBP589836 ILG589832:ILL589836 IVC589832:IVH589836 JEY589832:JFD589836 JOU589832:JOZ589836 JYQ589832:JYV589836 KIM589832:KIR589836 KSI589832:KSN589836 LCE589832:LCJ589836 LMA589832:LMF589836 LVW589832:LWB589836 MFS589832:MFX589836 MPO589832:MPT589836 MZK589832:MZP589836 NJG589832:NJL589836 NTC589832:NTH589836 OCY589832:ODD589836 OMU589832:OMZ589836 OWQ589832:OWV589836 PGM589832:PGR589836 PQI589832:PQN589836 QAE589832:QAJ589836 QKA589832:QKF589836 QTW589832:QUB589836 RDS589832:RDX589836 RNO589832:RNT589836 RXK589832:RXP589836 SHG589832:SHL589836 SRC589832:SRH589836 TAY589832:TBD589836 TKU589832:TKZ589836 TUQ589832:TUV589836 UEM589832:UER589836 UOI589832:UON589836 UYE589832:UYJ589836 VIA589832:VIF589836 VRW589832:VSB589836 WBS589832:WBX589836 WLO589832:WLT589836 WVK589832:WVP589836 C655368:H655372 IY655368:JD655372 SU655368:SZ655372 ACQ655368:ACV655372 AMM655368:AMR655372 AWI655368:AWN655372 BGE655368:BGJ655372 BQA655368:BQF655372 BZW655368:CAB655372 CJS655368:CJX655372 CTO655368:CTT655372 DDK655368:DDP655372 DNG655368:DNL655372 DXC655368:DXH655372 EGY655368:EHD655372 EQU655368:EQZ655372 FAQ655368:FAV655372 FKM655368:FKR655372 FUI655368:FUN655372 GEE655368:GEJ655372 GOA655368:GOF655372 GXW655368:GYB655372 HHS655368:HHX655372 HRO655368:HRT655372 IBK655368:IBP655372 ILG655368:ILL655372 IVC655368:IVH655372 JEY655368:JFD655372 JOU655368:JOZ655372 JYQ655368:JYV655372 KIM655368:KIR655372 KSI655368:KSN655372 LCE655368:LCJ655372 LMA655368:LMF655372 LVW655368:LWB655372 MFS655368:MFX655372 MPO655368:MPT655372 MZK655368:MZP655372 NJG655368:NJL655372 NTC655368:NTH655372 OCY655368:ODD655372 OMU655368:OMZ655372 OWQ655368:OWV655372 PGM655368:PGR655372 PQI655368:PQN655372 QAE655368:QAJ655372 QKA655368:QKF655372 QTW655368:QUB655372 RDS655368:RDX655372 RNO655368:RNT655372 RXK655368:RXP655372 SHG655368:SHL655372 SRC655368:SRH655372 TAY655368:TBD655372 TKU655368:TKZ655372 TUQ655368:TUV655372 UEM655368:UER655372 UOI655368:UON655372 UYE655368:UYJ655372 VIA655368:VIF655372 VRW655368:VSB655372 WBS655368:WBX655372 WLO655368:WLT655372 WVK655368:WVP655372 C720904:H720908 IY720904:JD720908 SU720904:SZ720908 ACQ720904:ACV720908 AMM720904:AMR720908 AWI720904:AWN720908 BGE720904:BGJ720908 BQA720904:BQF720908 BZW720904:CAB720908 CJS720904:CJX720908 CTO720904:CTT720908 DDK720904:DDP720908 DNG720904:DNL720908 DXC720904:DXH720908 EGY720904:EHD720908 EQU720904:EQZ720908 FAQ720904:FAV720908 FKM720904:FKR720908 FUI720904:FUN720908 GEE720904:GEJ720908 GOA720904:GOF720908 GXW720904:GYB720908 HHS720904:HHX720908 HRO720904:HRT720908 IBK720904:IBP720908 ILG720904:ILL720908 IVC720904:IVH720908 JEY720904:JFD720908 JOU720904:JOZ720908 JYQ720904:JYV720908 KIM720904:KIR720908 KSI720904:KSN720908 LCE720904:LCJ720908 LMA720904:LMF720908 LVW720904:LWB720908 MFS720904:MFX720908 MPO720904:MPT720908 MZK720904:MZP720908 NJG720904:NJL720908 NTC720904:NTH720908 OCY720904:ODD720908 OMU720904:OMZ720908 OWQ720904:OWV720908 PGM720904:PGR720908 PQI720904:PQN720908 QAE720904:QAJ720908 QKA720904:QKF720908 QTW720904:QUB720908 RDS720904:RDX720908 RNO720904:RNT720908 RXK720904:RXP720908 SHG720904:SHL720908 SRC720904:SRH720908 TAY720904:TBD720908 TKU720904:TKZ720908 TUQ720904:TUV720908 UEM720904:UER720908 UOI720904:UON720908 UYE720904:UYJ720908 VIA720904:VIF720908 VRW720904:VSB720908 WBS720904:WBX720908 WLO720904:WLT720908 WVK720904:WVP720908 C786440:H786444 IY786440:JD786444 SU786440:SZ786444 ACQ786440:ACV786444 AMM786440:AMR786444 AWI786440:AWN786444 BGE786440:BGJ786444 BQA786440:BQF786444 BZW786440:CAB786444 CJS786440:CJX786444 CTO786440:CTT786444 DDK786440:DDP786444 DNG786440:DNL786444 DXC786440:DXH786444 EGY786440:EHD786444 EQU786440:EQZ786444 FAQ786440:FAV786444 FKM786440:FKR786444 FUI786440:FUN786444 GEE786440:GEJ786444 GOA786440:GOF786444 GXW786440:GYB786444 HHS786440:HHX786444 HRO786440:HRT786444 IBK786440:IBP786444 ILG786440:ILL786444 IVC786440:IVH786444 JEY786440:JFD786444 JOU786440:JOZ786444 JYQ786440:JYV786444 KIM786440:KIR786444 KSI786440:KSN786444 LCE786440:LCJ786444 LMA786440:LMF786444 LVW786440:LWB786444 MFS786440:MFX786444 MPO786440:MPT786444 MZK786440:MZP786444 NJG786440:NJL786444 NTC786440:NTH786444 OCY786440:ODD786444 OMU786440:OMZ786444 OWQ786440:OWV786444 PGM786440:PGR786444 PQI786440:PQN786444 QAE786440:QAJ786444 QKA786440:QKF786444 QTW786440:QUB786444 RDS786440:RDX786444 RNO786440:RNT786444 RXK786440:RXP786444 SHG786440:SHL786444 SRC786440:SRH786444 TAY786440:TBD786444 TKU786440:TKZ786444 TUQ786440:TUV786444 UEM786440:UER786444 UOI786440:UON786444 UYE786440:UYJ786444 VIA786440:VIF786444 VRW786440:VSB786444 WBS786440:WBX786444 WLO786440:WLT786444 WVK786440:WVP786444 C851976:H851980 IY851976:JD851980 SU851976:SZ851980 ACQ851976:ACV851980 AMM851976:AMR851980 AWI851976:AWN851980 BGE851976:BGJ851980 BQA851976:BQF851980 BZW851976:CAB851980 CJS851976:CJX851980 CTO851976:CTT851980 DDK851976:DDP851980 DNG851976:DNL851980 DXC851976:DXH851980 EGY851976:EHD851980 EQU851976:EQZ851980 FAQ851976:FAV851980 FKM851976:FKR851980 FUI851976:FUN851980 GEE851976:GEJ851980 GOA851976:GOF851980 GXW851976:GYB851980 HHS851976:HHX851980 HRO851976:HRT851980 IBK851976:IBP851980 ILG851976:ILL851980 IVC851976:IVH851980 JEY851976:JFD851980 JOU851976:JOZ851980 JYQ851976:JYV851980 KIM851976:KIR851980 KSI851976:KSN851980 LCE851976:LCJ851980 LMA851976:LMF851980 LVW851976:LWB851980 MFS851976:MFX851980 MPO851976:MPT851980 MZK851976:MZP851980 NJG851976:NJL851980 NTC851976:NTH851980 OCY851976:ODD851980 OMU851976:OMZ851980 OWQ851976:OWV851980 PGM851976:PGR851980 PQI851976:PQN851980 QAE851976:QAJ851980 QKA851976:QKF851980 QTW851976:QUB851980 RDS851976:RDX851980 RNO851976:RNT851980 RXK851976:RXP851980 SHG851976:SHL851980 SRC851976:SRH851980 TAY851976:TBD851980 TKU851976:TKZ851980 TUQ851976:TUV851980 UEM851976:UER851980 UOI851976:UON851980 UYE851976:UYJ851980 VIA851976:VIF851980 VRW851976:VSB851980 WBS851976:WBX851980 WLO851976:WLT851980 WVK851976:WVP851980 C917512:H917516 IY917512:JD917516 SU917512:SZ917516 ACQ917512:ACV917516 AMM917512:AMR917516 AWI917512:AWN917516 BGE917512:BGJ917516 BQA917512:BQF917516 BZW917512:CAB917516 CJS917512:CJX917516 CTO917512:CTT917516 DDK917512:DDP917516 DNG917512:DNL917516 DXC917512:DXH917516 EGY917512:EHD917516 EQU917512:EQZ917516 FAQ917512:FAV917516 FKM917512:FKR917516 FUI917512:FUN917516 GEE917512:GEJ917516 GOA917512:GOF917516 GXW917512:GYB917516 HHS917512:HHX917516 HRO917512:HRT917516 IBK917512:IBP917516 ILG917512:ILL917516 IVC917512:IVH917516 JEY917512:JFD917516 JOU917512:JOZ917516 JYQ917512:JYV917516 KIM917512:KIR917516 KSI917512:KSN917516 LCE917512:LCJ917516 LMA917512:LMF917516 LVW917512:LWB917516 MFS917512:MFX917516 MPO917512:MPT917516 MZK917512:MZP917516 NJG917512:NJL917516 NTC917512:NTH917516 OCY917512:ODD917516 OMU917512:OMZ917516 OWQ917512:OWV917516 PGM917512:PGR917516 PQI917512:PQN917516 QAE917512:QAJ917516 QKA917512:QKF917516 QTW917512:QUB917516 RDS917512:RDX917516 RNO917512:RNT917516 RXK917512:RXP917516 SHG917512:SHL917516 SRC917512:SRH917516 TAY917512:TBD917516 TKU917512:TKZ917516 TUQ917512:TUV917516 UEM917512:UER917516 UOI917512:UON917516 UYE917512:UYJ917516 VIA917512:VIF917516 VRW917512:VSB917516 WBS917512:WBX917516 WLO917512:WLT917516 WVK917512:WVP917516 C983048:H983052 IY983048:JD983052 SU983048:SZ983052 ACQ983048:ACV983052 AMM983048:AMR983052 AWI983048:AWN983052 BGE983048:BGJ983052 BQA983048:BQF983052 BZW983048:CAB983052 CJS983048:CJX983052 CTO983048:CTT983052 DDK983048:DDP983052 DNG983048:DNL983052 DXC983048:DXH983052 EGY983048:EHD983052 EQU983048:EQZ983052 FAQ983048:FAV983052 FKM983048:FKR983052 FUI983048:FUN983052 GEE983048:GEJ983052 GOA983048:GOF983052 GXW983048:GYB983052 HHS983048:HHX983052 HRO983048:HRT983052 IBK983048:IBP983052 ILG983048:ILL983052 IVC983048:IVH983052 JEY983048:JFD983052 JOU983048:JOZ983052 JYQ983048:JYV983052 KIM983048:KIR983052 KSI983048:KSN983052 LCE983048:LCJ983052 LMA983048:LMF983052 LVW983048:LWB983052 MFS983048:MFX983052 MPO983048:MPT983052 MZK983048:MZP983052 NJG983048:NJL983052 NTC983048:NTH983052 OCY983048:ODD983052 OMU983048:OMZ983052 OWQ983048:OWV983052 PGM983048:PGR983052 PQI983048:PQN983052 QAE983048:QAJ983052 QKA983048:QKF983052 QTW983048:QUB983052 RDS983048:RDX983052 RNO983048:RNT983052 RXK983048:RXP983052 SHG983048:SHL983052 SRC983048:SRH983052 TAY983048:TBD983052 TKU983048:TKZ983052 TUQ983048:TUV983052 UEM983048:UER983052 UOI983048:UON983052 UYE983048:UYJ983052 VIA983048:VIF983052 VRW983048:VSB983052 WBS983048:WBX983052 WLO983048:WLT983052 WVK983048:WVP983052 B8:B37 IX8:IX37 ST8:ST37 ACP8:ACP37 AML8:AML37 AWH8:AWH37 BGD8:BGD37 BPZ8:BPZ37 BZV8:BZV37 CJR8:CJR37 CTN8:CTN37 DDJ8:DDJ37 DNF8:DNF37 DXB8:DXB37 EGX8:EGX37 EQT8:EQT37 FAP8:FAP37 FKL8:FKL37 FUH8:FUH37 GED8:GED37 GNZ8:GNZ37 GXV8:GXV37 HHR8:HHR37 HRN8:HRN37 IBJ8:IBJ37 ILF8:ILF37 IVB8:IVB37 JEX8:JEX37 JOT8:JOT37 JYP8:JYP37 KIL8:KIL37 KSH8:KSH37 LCD8:LCD37 LLZ8:LLZ37 LVV8:LVV37 MFR8:MFR37 MPN8:MPN37 MZJ8:MZJ37 NJF8:NJF37 NTB8:NTB37 OCX8:OCX37 OMT8:OMT37 OWP8:OWP37 PGL8:PGL37 PQH8:PQH37 QAD8:QAD37 QJZ8:QJZ37 QTV8:QTV37 RDR8:RDR37 RNN8:RNN37 RXJ8:RXJ37 SHF8:SHF37 SRB8:SRB37 TAX8:TAX37 TKT8:TKT37 TUP8:TUP37 UEL8:UEL37 UOH8:UOH37 UYD8:UYD37 VHZ8:VHZ37 VRV8:VRV37 WBR8:WBR37 WLN8:WLN37 WVJ8:WVJ37 B65544:B65573 IX65544:IX65573 ST65544:ST65573 ACP65544:ACP65573 AML65544:AML65573 AWH65544:AWH65573 BGD65544:BGD65573 BPZ65544:BPZ65573 BZV65544:BZV65573 CJR65544:CJR65573 CTN65544:CTN65573 DDJ65544:DDJ65573 DNF65544:DNF65573 DXB65544:DXB65573 EGX65544:EGX65573 EQT65544:EQT65573 FAP65544:FAP65573 FKL65544:FKL65573 FUH65544:FUH65573 GED65544:GED65573 GNZ65544:GNZ65573 GXV65544:GXV65573 HHR65544:HHR65573 HRN65544:HRN65573 IBJ65544:IBJ65573 ILF65544:ILF65573 IVB65544:IVB65573 JEX65544:JEX65573 JOT65544:JOT65573 JYP65544:JYP65573 KIL65544:KIL65573 KSH65544:KSH65573 LCD65544:LCD65573 LLZ65544:LLZ65573 LVV65544:LVV65573 MFR65544:MFR65573 MPN65544:MPN65573 MZJ65544:MZJ65573 NJF65544:NJF65573 NTB65544:NTB65573 OCX65544:OCX65573 OMT65544:OMT65573 OWP65544:OWP65573 PGL65544:PGL65573 PQH65544:PQH65573 QAD65544:QAD65573 QJZ65544:QJZ65573 QTV65544:QTV65573 RDR65544:RDR65573 RNN65544:RNN65573 RXJ65544:RXJ65573 SHF65544:SHF65573 SRB65544:SRB65573 TAX65544:TAX65573 TKT65544:TKT65573 TUP65544:TUP65573 UEL65544:UEL65573 UOH65544:UOH65573 UYD65544:UYD65573 VHZ65544:VHZ65573 VRV65544:VRV65573 WBR65544:WBR65573 WLN65544:WLN65573 WVJ65544:WVJ65573 B131080:B131109 IX131080:IX131109 ST131080:ST131109 ACP131080:ACP131109 AML131080:AML131109 AWH131080:AWH131109 BGD131080:BGD131109 BPZ131080:BPZ131109 BZV131080:BZV131109 CJR131080:CJR131109 CTN131080:CTN131109 DDJ131080:DDJ131109 DNF131080:DNF131109 DXB131080:DXB131109 EGX131080:EGX131109 EQT131080:EQT131109 FAP131080:FAP131109 FKL131080:FKL131109 FUH131080:FUH131109 GED131080:GED131109 GNZ131080:GNZ131109 GXV131080:GXV131109 HHR131080:HHR131109 HRN131080:HRN131109 IBJ131080:IBJ131109 ILF131080:ILF131109 IVB131080:IVB131109 JEX131080:JEX131109 JOT131080:JOT131109 JYP131080:JYP131109 KIL131080:KIL131109 KSH131080:KSH131109 LCD131080:LCD131109 LLZ131080:LLZ131109 LVV131080:LVV131109 MFR131080:MFR131109 MPN131080:MPN131109 MZJ131080:MZJ131109 NJF131080:NJF131109 NTB131080:NTB131109 OCX131080:OCX131109 OMT131080:OMT131109 OWP131080:OWP131109 PGL131080:PGL131109 PQH131080:PQH131109 QAD131080:QAD131109 QJZ131080:QJZ131109 QTV131080:QTV131109 RDR131080:RDR131109 RNN131080:RNN131109 RXJ131080:RXJ131109 SHF131080:SHF131109 SRB131080:SRB131109 TAX131080:TAX131109 TKT131080:TKT131109 TUP131080:TUP131109 UEL131080:UEL131109 UOH131080:UOH131109 UYD131080:UYD131109 VHZ131080:VHZ131109 VRV131080:VRV131109 WBR131080:WBR131109 WLN131080:WLN131109 WVJ131080:WVJ131109 B196616:B196645 IX196616:IX196645 ST196616:ST196645 ACP196616:ACP196645 AML196616:AML196645 AWH196616:AWH196645 BGD196616:BGD196645 BPZ196616:BPZ196645 BZV196616:BZV196645 CJR196616:CJR196645 CTN196616:CTN196645 DDJ196616:DDJ196645 DNF196616:DNF196645 DXB196616:DXB196645 EGX196616:EGX196645 EQT196616:EQT196645 FAP196616:FAP196645 FKL196616:FKL196645 FUH196616:FUH196645 GED196616:GED196645 GNZ196616:GNZ196645 GXV196616:GXV196645 HHR196616:HHR196645 HRN196616:HRN196645 IBJ196616:IBJ196645 ILF196616:ILF196645 IVB196616:IVB196645 JEX196616:JEX196645 JOT196616:JOT196645 JYP196616:JYP196645 KIL196616:KIL196645 KSH196616:KSH196645 LCD196616:LCD196645 LLZ196616:LLZ196645 LVV196616:LVV196645 MFR196616:MFR196645 MPN196616:MPN196645 MZJ196616:MZJ196645 NJF196616:NJF196645 NTB196616:NTB196645 OCX196616:OCX196645 OMT196616:OMT196645 OWP196616:OWP196645 PGL196616:PGL196645 PQH196616:PQH196645 QAD196616:QAD196645 QJZ196616:QJZ196645 QTV196616:QTV196645 RDR196616:RDR196645 RNN196616:RNN196645 RXJ196616:RXJ196645 SHF196616:SHF196645 SRB196616:SRB196645 TAX196616:TAX196645 TKT196616:TKT196645 TUP196616:TUP196645 UEL196616:UEL196645 UOH196616:UOH196645 UYD196616:UYD196645 VHZ196616:VHZ196645 VRV196616:VRV196645 WBR196616:WBR196645 WLN196616:WLN196645 WVJ196616:WVJ196645 B262152:B262181 IX262152:IX262181 ST262152:ST262181 ACP262152:ACP262181 AML262152:AML262181 AWH262152:AWH262181 BGD262152:BGD262181 BPZ262152:BPZ262181 BZV262152:BZV262181 CJR262152:CJR262181 CTN262152:CTN262181 DDJ262152:DDJ262181 DNF262152:DNF262181 DXB262152:DXB262181 EGX262152:EGX262181 EQT262152:EQT262181 FAP262152:FAP262181 FKL262152:FKL262181 FUH262152:FUH262181 GED262152:GED262181 GNZ262152:GNZ262181 GXV262152:GXV262181 HHR262152:HHR262181 HRN262152:HRN262181 IBJ262152:IBJ262181 ILF262152:ILF262181 IVB262152:IVB262181 JEX262152:JEX262181 JOT262152:JOT262181 JYP262152:JYP262181 KIL262152:KIL262181 KSH262152:KSH262181 LCD262152:LCD262181 LLZ262152:LLZ262181 LVV262152:LVV262181 MFR262152:MFR262181 MPN262152:MPN262181 MZJ262152:MZJ262181 NJF262152:NJF262181 NTB262152:NTB262181 OCX262152:OCX262181 OMT262152:OMT262181 OWP262152:OWP262181 PGL262152:PGL262181 PQH262152:PQH262181 QAD262152:QAD262181 QJZ262152:QJZ262181 QTV262152:QTV262181 RDR262152:RDR262181 RNN262152:RNN262181 RXJ262152:RXJ262181 SHF262152:SHF262181 SRB262152:SRB262181 TAX262152:TAX262181 TKT262152:TKT262181 TUP262152:TUP262181 UEL262152:UEL262181 UOH262152:UOH262181 UYD262152:UYD262181 VHZ262152:VHZ262181 VRV262152:VRV262181 WBR262152:WBR262181 WLN262152:WLN262181 WVJ262152:WVJ262181 B327688:B327717 IX327688:IX327717 ST327688:ST327717 ACP327688:ACP327717 AML327688:AML327717 AWH327688:AWH327717 BGD327688:BGD327717 BPZ327688:BPZ327717 BZV327688:BZV327717 CJR327688:CJR327717 CTN327688:CTN327717 DDJ327688:DDJ327717 DNF327688:DNF327717 DXB327688:DXB327717 EGX327688:EGX327717 EQT327688:EQT327717 FAP327688:FAP327717 FKL327688:FKL327717 FUH327688:FUH327717 GED327688:GED327717 GNZ327688:GNZ327717 GXV327688:GXV327717 HHR327688:HHR327717 HRN327688:HRN327717 IBJ327688:IBJ327717 ILF327688:ILF327717 IVB327688:IVB327717 JEX327688:JEX327717 JOT327688:JOT327717 JYP327688:JYP327717 KIL327688:KIL327717 KSH327688:KSH327717 LCD327688:LCD327717 LLZ327688:LLZ327717 LVV327688:LVV327717 MFR327688:MFR327717 MPN327688:MPN327717 MZJ327688:MZJ327717 NJF327688:NJF327717 NTB327688:NTB327717 OCX327688:OCX327717 OMT327688:OMT327717 OWP327688:OWP327717 PGL327688:PGL327717 PQH327688:PQH327717 QAD327688:QAD327717 QJZ327688:QJZ327717 QTV327688:QTV327717 RDR327688:RDR327717 RNN327688:RNN327717 RXJ327688:RXJ327717 SHF327688:SHF327717 SRB327688:SRB327717 TAX327688:TAX327717 TKT327688:TKT327717 TUP327688:TUP327717 UEL327688:UEL327717 UOH327688:UOH327717 UYD327688:UYD327717 VHZ327688:VHZ327717 VRV327688:VRV327717 WBR327688:WBR327717 WLN327688:WLN327717 WVJ327688:WVJ327717 B393224:B393253 IX393224:IX393253 ST393224:ST393253 ACP393224:ACP393253 AML393224:AML393253 AWH393224:AWH393253 BGD393224:BGD393253 BPZ393224:BPZ393253 BZV393224:BZV393253 CJR393224:CJR393253 CTN393224:CTN393253 DDJ393224:DDJ393253 DNF393224:DNF393253 DXB393224:DXB393253 EGX393224:EGX393253 EQT393224:EQT393253 FAP393224:FAP393253 FKL393224:FKL393253 FUH393224:FUH393253 GED393224:GED393253 GNZ393224:GNZ393253 GXV393224:GXV393253 HHR393224:HHR393253 HRN393224:HRN393253 IBJ393224:IBJ393253 ILF393224:ILF393253 IVB393224:IVB393253 JEX393224:JEX393253 JOT393224:JOT393253 JYP393224:JYP393253 KIL393224:KIL393253 KSH393224:KSH393253 LCD393224:LCD393253 LLZ393224:LLZ393253 LVV393224:LVV393253 MFR393224:MFR393253 MPN393224:MPN393253 MZJ393224:MZJ393253 NJF393224:NJF393253 NTB393224:NTB393253 OCX393224:OCX393253 OMT393224:OMT393253 OWP393224:OWP393253 PGL393224:PGL393253 PQH393224:PQH393253 QAD393224:QAD393253 QJZ393224:QJZ393253 QTV393224:QTV393253 RDR393224:RDR393253 RNN393224:RNN393253 RXJ393224:RXJ393253 SHF393224:SHF393253 SRB393224:SRB393253 TAX393224:TAX393253 TKT393224:TKT393253 TUP393224:TUP393253 UEL393224:UEL393253 UOH393224:UOH393253 UYD393224:UYD393253 VHZ393224:VHZ393253 VRV393224:VRV393253 WBR393224:WBR393253 WLN393224:WLN393253 WVJ393224:WVJ393253 B458760:B458789 IX458760:IX458789 ST458760:ST458789 ACP458760:ACP458789 AML458760:AML458789 AWH458760:AWH458789 BGD458760:BGD458789 BPZ458760:BPZ458789 BZV458760:BZV458789 CJR458760:CJR458789 CTN458760:CTN458789 DDJ458760:DDJ458789 DNF458760:DNF458789 DXB458760:DXB458789 EGX458760:EGX458789 EQT458760:EQT458789 FAP458760:FAP458789 FKL458760:FKL458789 FUH458760:FUH458789 GED458760:GED458789 GNZ458760:GNZ458789 GXV458760:GXV458789 HHR458760:HHR458789 HRN458760:HRN458789 IBJ458760:IBJ458789 ILF458760:ILF458789 IVB458760:IVB458789 JEX458760:JEX458789 JOT458760:JOT458789 JYP458760:JYP458789 KIL458760:KIL458789 KSH458760:KSH458789 LCD458760:LCD458789 LLZ458760:LLZ458789 LVV458760:LVV458789 MFR458760:MFR458789 MPN458760:MPN458789 MZJ458760:MZJ458789 NJF458760:NJF458789 NTB458760:NTB458789 OCX458760:OCX458789 OMT458760:OMT458789 OWP458760:OWP458789 PGL458760:PGL458789 PQH458760:PQH458789 QAD458760:QAD458789 QJZ458760:QJZ458789 QTV458760:QTV458789 RDR458760:RDR458789 RNN458760:RNN458789 RXJ458760:RXJ458789 SHF458760:SHF458789 SRB458760:SRB458789 TAX458760:TAX458789 TKT458760:TKT458789 TUP458760:TUP458789 UEL458760:UEL458789 UOH458760:UOH458789 UYD458760:UYD458789 VHZ458760:VHZ458789 VRV458760:VRV458789 WBR458760:WBR458789 WLN458760:WLN458789 WVJ458760:WVJ458789 B524296:B524325 IX524296:IX524325 ST524296:ST524325 ACP524296:ACP524325 AML524296:AML524325 AWH524296:AWH524325 BGD524296:BGD524325 BPZ524296:BPZ524325 BZV524296:BZV524325 CJR524296:CJR524325 CTN524296:CTN524325 DDJ524296:DDJ524325 DNF524296:DNF524325 DXB524296:DXB524325 EGX524296:EGX524325 EQT524296:EQT524325 FAP524296:FAP524325 FKL524296:FKL524325 FUH524296:FUH524325 GED524296:GED524325 GNZ524296:GNZ524325 GXV524296:GXV524325 HHR524296:HHR524325 HRN524296:HRN524325 IBJ524296:IBJ524325 ILF524296:ILF524325 IVB524296:IVB524325 JEX524296:JEX524325 JOT524296:JOT524325 JYP524296:JYP524325 KIL524296:KIL524325 KSH524296:KSH524325 LCD524296:LCD524325 LLZ524296:LLZ524325 LVV524296:LVV524325 MFR524296:MFR524325 MPN524296:MPN524325 MZJ524296:MZJ524325 NJF524296:NJF524325 NTB524296:NTB524325 OCX524296:OCX524325 OMT524296:OMT524325 OWP524296:OWP524325 PGL524296:PGL524325 PQH524296:PQH524325 QAD524296:QAD524325 QJZ524296:QJZ524325 QTV524296:QTV524325 RDR524296:RDR524325 RNN524296:RNN524325 RXJ524296:RXJ524325 SHF524296:SHF524325 SRB524296:SRB524325 TAX524296:TAX524325 TKT524296:TKT524325 TUP524296:TUP524325 UEL524296:UEL524325 UOH524296:UOH524325 UYD524296:UYD524325 VHZ524296:VHZ524325 VRV524296:VRV524325 WBR524296:WBR524325 WLN524296:WLN524325 WVJ524296:WVJ524325 B589832:B589861 IX589832:IX589861 ST589832:ST589861 ACP589832:ACP589861 AML589832:AML589861 AWH589832:AWH589861 BGD589832:BGD589861 BPZ589832:BPZ589861 BZV589832:BZV589861 CJR589832:CJR589861 CTN589832:CTN589861 DDJ589832:DDJ589861 DNF589832:DNF589861 DXB589832:DXB589861 EGX589832:EGX589861 EQT589832:EQT589861 FAP589832:FAP589861 FKL589832:FKL589861 FUH589832:FUH589861 GED589832:GED589861 GNZ589832:GNZ589861 GXV589832:GXV589861 HHR589832:HHR589861 HRN589832:HRN589861 IBJ589832:IBJ589861 ILF589832:ILF589861 IVB589832:IVB589861 JEX589832:JEX589861 JOT589832:JOT589861 JYP589832:JYP589861 KIL589832:KIL589861 KSH589832:KSH589861 LCD589832:LCD589861 LLZ589832:LLZ589861 LVV589832:LVV589861 MFR589832:MFR589861 MPN589832:MPN589861 MZJ589832:MZJ589861 NJF589832:NJF589861 NTB589832:NTB589861 OCX589832:OCX589861 OMT589832:OMT589861 OWP589832:OWP589861 PGL589832:PGL589861 PQH589832:PQH589861 QAD589832:QAD589861 QJZ589832:QJZ589861 QTV589832:QTV589861 RDR589832:RDR589861 RNN589832:RNN589861 RXJ589832:RXJ589861 SHF589832:SHF589861 SRB589832:SRB589861 TAX589832:TAX589861 TKT589832:TKT589861 TUP589832:TUP589861 UEL589832:UEL589861 UOH589832:UOH589861 UYD589832:UYD589861 VHZ589832:VHZ589861 VRV589832:VRV589861 WBR589832:WBR589861 WLN589832:WLN589861 WVJ589832:WVJ589861 B655368:B655397 IX655368:IX655397 ST655368:ST655397 ACP655368:ACP655397 AML655368:AML655397 AWH655368:AWH655397 BGD655368:BGD655397 BPZ655368:BPZ655397 BZV655368:BZV655397 CJR655368:CJR655397 CTN655368:CTN655397 DDJ655368:DDJ655397 DNF655368:DNF655397 DXB655368:DXB655397 EGX655368:EGX655397 EQT655368:EQT655397 FAP655368:FAP655397 FKL655368:FKL655397 FUH655368:FUH655397 GED655368:GED655397 GNZ655368:GNZ655397 GXV655368:GXV655397 HHR655368:HHR655397 HRN655368:HRN655397 IBJ655368:IBJ655397 ILF655368:ILF655397 IVB655368:IVB655397 JEX655368:JEX655397 JOT655368:JOT655397 JYP655368:JYP655397 KIL655368:KIL655397 KSH655368:KSH655397 LCD655368:LCD655397 LLZ655368:LLZ655397 LVV655368:LVV655397 MFR655368:MFR655397 MPN655368:MPN655397 MZJ655368:MZJ655397 NJF655368:NJF655397 NTB655368:NTB655397 OCX655368:OCX655397 OMT655368:OMT655397 OWP655368:OWP655397 PGL655368:PGL655397 PQH655368:PQH655397 QAD655368:QAD655397 QJZ655368:QJZ655397 QTV655368:QTV655397 RDR655368:RDR655397 RNN655368:RNN655397 RXJ655368:RXJ655397 SHF655368:SHF655397 SRB655368:SRB655397 TAX655368:TAX655397 TKT655368:TKT655397 TUP655368:TUP655397 UEL655368:UEL655397 UOH655368:UOH655397 UYD655368:UYD655397 VHZ655368:VHZ655397 VRV655368:VRV655397 WBR655368:WBR655397 WLN655368:WLN655397 WVJ655368:WVJ655397 B720904:B720933 IX720904:IX720933 ST720904:ST720933 ACP720904:ACP720933 AML720904:AML720933 AWH720904:AWH720933 BGD720904:BGD720933 BPZ720904:BPZ720933 BZV720904:BZV720933 CJR720904:CJR720933 CTN720904:CTN720933 DDJ720904:DDJ720933 DNF720904:DNF720933 DXB720904:DXB720933 EGX720904:EGX720933 EQT720904:EQT720933 FAP720904:FAP720933 FKL720904:FKL720933 FUH720904:FUH720933 GED720904:GED720933 GNZ720904:GNZ720933 GXV720904:GXV720933 HHR720904:HHR720933 HRN720904:HRN720933 IBJ720904:IBJ720933 ILF720904:ILF720933 IVB720904:IVB720933 JEX720904:JEX720933 JOT720904:JOT720933 JYP720904:JYP720933 KIL720904:KIL720933 KSH720904:KSH720933 LCD720904:LCD720933 LLZ720904:LLZ720933 LVV720904:LVV720933 MFR720904:MFR720933 MPN720904:MPN720933 MZJ720904:MZJ720933 NJF720904:NJF720933 NTB720904:NTB720933 OCX720904:OCX720933 OMT720904:OMT720933 OWP720904:OWP720933 PGL720904:PGL720933 PQH720904:PQH720933 QAD720904:QAD720933 QJZ720904:QJZ720933 QTV720904:QTV720933 RDR720904:RDR720933 RNN720904:RNN720933 RXJ720904:RXJ720933 SHF720904:SHF720933 SRB720904:SRB720933 TAX720904:TAX720933 TKT720904:TKT720933 TUP720904:TUP720933 UEL720904:UEL720933 UOH720904:UOH720933 UYD720904:UYD720933 VHZ720904:VHZ720933 VRV720904:VRV720933 WBR720904:WBR720933 WLN720904:WLN720933 WVJ720904:WVJ720933 B786440:B786469 IX786440:IX786469 ST786440:ST786469 ACP786440:ACP786469 AML786440:AML786469 AWH786440:AWH786469 BGD786440:BGD786469 BPZ786440:BPZ786469 BZV786440:BZV786469 CJR786440:CJR786469 CTN786440:CTN786469 DDJ786440:DDJ786469 DNF786440:DNF786469 DXB786440:DXB786469 EGX786440:EGX786469 EQT786440:EQT786469 FAP786440:FAP786469 FKL786440:FKL786469 FUH786440:FUH786469 GED786440:GED786469 GNZ786440:GNZ786469 GXV786440:GXV786469 HHR786440:HHR786469 HRN786440:HRN786469 IBJ786440:IBJ786469 ILF786440:ILF786469 IVB786440:IVB786469 JEX786440:JEX786469 JOT786440:JOT786469 JYP786440:JYP786469 KIL786440:KIL786469 KSH786440:KSH786469 LCD786440:LCD786469 LLZ786440:LLZ786469 LVV786440:LVV786469 MFR786440:MFR786469 MPN786440:MPN786469 MZJ786440:MZJ786469 NJF786440:NJF786469 NTB786440:NTB786469 OCX786440:OCX786469 OMT786440:OMT786469 OWP786440:OWP786469 PGL786440:PGL786469 PQH786440:PQH786469 QAD786440:QAD786469 QJZ786440:QJZ786469 QTV786440:QTV786469 RDR786440:RDR786469 RNN786440:RNN786469 RXJ786440:RXJ786469 SHF786440:SHF786469 SRB786440:SRB786469 TAX786440:TAX786469 TKT786440:TKT786469 TUP786440:TUP786469 UEL786440:UEL786469 UOH786440:UOH786469 UYD786440:UYD786469 VHZ786440:VHZ786469 VRV786440:VRV786469 WBR786440:WBR786469 WLN786440:WLN786469 WVJ786440:WVJ786469 B851976:B852005 IX851976:IX852005 ST851976:ST852005 ACP851976:ACP852005 AML851976:AML852005 AWH851976:AWH852005 BGD851976:BGD852005 BPZ851976:BPZ852005 BZV851976:BZV852005 CJR851976:CJR852005 CTN851976:CTN852005 DDJ851976:DDJ852005 DNF851976:DNF852005 DXB851976:DXB852005 EGX851976:EGX852005 EQT851976:EQT852005 FAP851976:FAP852005 FKL851976:FKL852005 FUH851976:FUH852005 GED851976:GED852005 GNZ851976:GNZ852005 GXV851976:GXV852005 HHR851976:HHR852005 HRN851976:HRN852005 IBJ851976:IBJ852005 ILF851976:ILF852005 IVB851976:IVB852005 JEX851976:JEX852005 JOT851976:JOT852005 JYP851976:JYP852005 KIL851976:KIL852005 KSH851976:KSH852005 LCD851976:LCD852005 LLZ851976:LLZ852005 LVV851976:LVV852005 MFR851976:MFR852005 MPN851976:MPN852005 MZJ851976:MZJ852005 NJF851976:NJF852005 NTB851976:NTB852005 OCX851976:OCX852005 OMT851976:OMT852005 OWP851976:OWP852005 PGL851976:PGL852005 PQH851976:PQH852005 QAD851976:QAD852005 QJZ851976:QJZ852005 QTV851976:QTV852005 RDR851976:RDR852005 RNN851976:RNN852005 RXJ851976:RXJ852005 SHF851976:SHF852005 SRB851976:SRB852005 TAX851976:TAX852005 TKT851976:TKT852005 TUP851976:TUP852005 UEL851976:UEL852005 UOH851976:UOH852005 UYD851976:UYD852005 VHZ851976:VHZ852005 VRV851976:VRV852005 WBR851976:WBR852005 WLN851976:WLN852005 WVJ851976:WVJ852005 B917512:B917541 IX917512:IX917541 ST917512:ST917541 ACP917512:ACP917541 AML917512:AML917541 AWH917512:AWH917541 BGD917512:BGD917541 BPZ917512:BPZ917541 BZV917512:BZV917541 CJR917512:CJR917541 CTN917512:CTN917541 DDJ917512:DDJ917541 DNF917512:DNF917541 DXB917512:DXB917541 EGX917512:EGX917541 EQT917512:EQT917541 FAP917512:FAP917541 FKL917512:FKL917541 FUH917512:FUH917541 GED917512:GED917541 GNZ917512:GNZ917541 GXV917512:GXV917541 HHR917512:HHR917541 HRN917512:HRN917541 IBJ917512:IBJ917541 ILF917512:ILF917541 IVB917512:IVB917541 JEX917512:JEX917541 JOT917512:JOT917541 JYP917512:JYP917541 KIL917512:KIL917541 KSH917512:KSH917541 LCD917512:LCD917541 LLZ917512:LLZ917541 LVV917512:LVV917541 MFR917512:MFR917541 MPN917512:MPN917541 MZJ917512:MZJ917541 NJF917512:NJF917541 NTB917512:NTB917541 OCX917512:OCX917541 OMT917512:OMT917541 OWP917512:OWP917541 PGL917512:PGL917541 PQH917512:PQH917541 QAD917512:QAD917541 QJZ917512:QJZ917541 QTV917512:QTV917541 RDR917512:RDR917541 RNN917512:RNN917541 RXJ917512:RXJ917541 SHF917512:SHF917541 SRB917512:SRB917541 TAX917512:TAX917541 TKT917512:TKT917541 TUP917512:TUP917541 UEL917512:UEL917541 UOH917512:UOH917541 UYD917512:UYD917541 VHZ917512:VHZ917541 VRV917512:VRV917541 WBR917512:WBR917541 WLN917512:WLN917541 WVJ917512:WVJ917541 B983048:B983077 IX983048:IX983077 ST983048:ST983077 ACP983048:ACP983077 AML983048:AML983077 AWH983048:AWH983077 BGD983048:BGD983077 BPZ983048:BPZ983077 BZV983048:BZV983077 CJR983048:CJR983077 CTN983048:CTN983077 DDJ983048:DDJ983077 DNF983048:DNF983077 DXB983048:DXB983077 EGX983048:EGX983077 EQT983048:EQT983077 FAP983048:FAP983077 FKL983048:FKL983077 FUH983048:FUH983077 GED983048:GED983077 GNZ983048:GNZ983077 GXV983048:GXV983077 HHR983048:HHR983077 HRN983048:HRN983077 IBJ983048:IBJ983077 ILF983048:ILF983077 IVB983048:IVB983077 JEX983048:JEX983077 JOT983048:JOT983077 JYP983048:JYP983077 KIL983048:KIL983077 KSH983048:KSH983077 LCD983048:LCD983077 LLZ983048:LLZ983077 LVV983048:LVV983077 MFR983048:MFR983077 MPN983048:MPN983077 MZJ983048:MZJ983077 NJF983048:NJF983077 NTB983048:NTB983077 OCX983048:OCX983077 OMT983048:OMT983077 OWP983048:OWP983077 PGL983048:PGL983077 PQH983048:PQH983077 QAD983048:QAD983077 QJZ983048:QJZ983077 QTV983048:QTV983077 RDR983048:RDR983077 RNN983048:RNN983077 RXJ983048:RXJ983077 SHF983048:SHF983077 SRB983048:SRB983077 TAX983048:TAX983077 TKT983048:TKT983077 TUP983048:TUP983077 UEL983048:UEL983077 UOH983048:UOH983077 UYD983048:UYD983077 VHZ983048:VHZ983077 VRV983048:VRV983077 WBR983048:WBR983077 WLN983048:WLN983077 WVJ983048:WVJ983077 G13:IV19 JC13:SR19 SY13:ACN19 ACU13:AMJ19 AMQ13:AWF19 AWM13:BGB19 BGI13:BPX19 BQE13:BZT19 CAA13:CJP19 CJW13:CTL19 CTS13:DDH19 DDO13:DND19 DNK13:DWZ19 DXG13:EGV19 EHC13:EQR19 EQY13:FAN19 FAU13:FKJ19 FKQ13:FUF19 FUM13:GEB19 GEI13:GNX19 GOE13:GXT19 GYA13:HHP19 HHW13:HRL19 HRS13:IBH19 IBO13:ILD19 ILK13:IUZ19 IVG13:JEV19 JFC13:JOR19 JOY13:JYN19 JYU13:KIJ19 KIQ13:KSF19 KSM13:LCB19 LCI13:LLX19 LME13:LVT19 LWA13:MFP19 MFW13:MPL19 MPS13:MZH19 MZO13:NJD19 NJK13:NSZ19 NTG13:OCV19 ODC13:OMR19 OMY13:OWN19 OWU13:PGJ19 PGQ13:PQF19 PQM13:QAB19 QAI13:QJX19 QKE13:QTT19 QUA13:RDP19 RDW13:RNL19 RNS13:RXH19 RXO13:SHD19 SHK13:SQZ19 SRG13:TAV19 TBC13:TKR19 TKY13:TUN19 TUU13:UEJ19 UEQ13:UOF19 UOM13:UYB19 UYI13:VHX19 VIE13:VRT19 VSA13:WBP19 WBW13:WLL19 WLS13:WVH19 WVO13:XFD19 G65549:IV65555 JC65549:SR65555 SY65549:ACN65555 ACU65549:AMJ65555 AMQ65549:AWF65555 AWM65549:BGB65555 BGI65549:BPX65555 BQE65549:BZT65555 CAA65549:CJP65555 CJW65549:CTL65555 CTS65549:DDH65555 DDO65549:DND65555 DNK65549:DWZ65555 DXG65549:EGV65555 EHC65549:EQR65555 EQY65549:FAN65555 FAU65549:FKJ65555 FKQ65549:FUF65555 FUM65549:GEB65555 GEI65549:GNX65555 GOE65549:GXT65555 GYA65549:HHP65555 HHW65549:HRL65555 HRS65549:IBH65555 IBO65549:ILD65555 ILK65549:IUZ65555 IVG65549:JEV65555 JFC65549:JOR65555 JOY65549:JYN65555 JYU65549:KIJ65555 KIQ65549:KSF65555 KSM65549:LCB65555 LCI65549:LLX65555 LME65549:LVT65555 LWA65549:MFP65555 MFW65549:MPL65555 MPS65549:MZH65555 MZO65549:NJD65555 NJK65549:NSZ65555 NTG65549:OCV65555 ODC65549:OMR65555 OMY65549:OWN65555 OWU65549:PGJ65555 PGQ65549:PQF65555 PQM65549:QAB65555 QAI65549:QJX65555 QKE65549:QTT65555 QUA65549:RDP65555 RDW65549:RNL65555 RNS65549:RXH65555 RXO65549:SHD65555 SHK65549:SQZ65555 SRG65549:TAV65555 TBC65549:TKR65555 TKY65549:TUN65555 TUU65549:UEJ65555 UEQ65549:UOF65555 UOM65549:UYB65555 UYI65549:VHX65555 VIE65549:VRT65555 VSA65549:WBP65555 WBW65549:WLL65555 WLS65549:WVH65555 WVO65549:XFD65555 G131085:IV131091 JC131085:SR131091 SY131085:ACN131091 ACU131085:AMJ131091 AMQ131085:AWF131091 AWM131085:BGB131091 BGI131085:BPX131091 BQE131085:BZT131091 CAA131085:CJP131091 CJW131085:CTL131091 CTS131085:DDH131091 DDO131085:DND131091 DNK131085:DWZ131091 DXG131085:EGV131091 EHC131085:EQR131091 EQY131085:FAN131091 FAU131085:FKJ131091 FKQ131085:FUF131091 FUM131085:GEB131091 GEI131085:GNX131091 GOE131085:GXT131091 GYA131085:HHP131091 HHW131085:HRL131091 HRS131085:IBH131091 IBO131085:ILD131091 ILK131085:IUZ131091 IVG131085:JEV131091 JFC131085:JOR131091 JOY131085:JYN131091 JYU131085:KIJ131091 KIQ131085:KSF131091 KSM131085:LCB131091 LCI131085:LLX131091 LME131085:LVT131091 LWA131085:MFP131091 MFW131085:MPL131091 MPS131085:MZH131091 MZO131085:NJD131091 NJK131085:NSZ131091 NTG131085:OCV131091 ODC131085:OMR131091 OMY131085:OWN131091 OWU131085:PGJ131091 PGQ131085:PQF131091 PQM131085:QAB131091 QAI131085:QJX131091 QKE131085:QTT131091 QUA131085:RDP131091 RDW131085:RNL131091 RNS131085:RXH131091 RXO131085:SHD131091 SHK131085:SQZ131091 SRG131085:TAV131091 TBC131085:TKR131091 TKY131085:TUN131091 TUU131085:UEJ131091 UEQ131085:UOF131091 UOM131085:UYB131091 UYI131085:VHX131091 VIE131085:VRT131091 VSA131085:WBP131091 WBW131085:WLL131091 WLS131085:WVH131091 WVO131085:XFD131091 G196621:IV196627 JC196621:SR196627 SY196621:ACN196627 ACU196621:AMJ196627 AMQ196621:AWF196627 AWM196621:BGB196627 BGI196621:BPX196627 BQE196621:BZT196627 CAA196621:CJP196627 CJW196621:CTL196627 CTS196621:DDH196627 DDO196621:DND196627 DNK196621:DWZ196627 DXG196621:EGV196627 EHC196621:EQR196627 EQY196621:FAN196627 FAU196621:FKJ196627 FKQ196621:FUF196627 FUM196621:GEB196627 GEI196621:GNX196627 GOE196621:GXT196627 GYA196621:HHP196627 HHW196621:HRL196627 HRS196621:IBH196627 IBO196621:ILD196627 ILK196621:IUZ196627 IVG196621:JEV196627 JFC196621:JOR196627 JOY196621:JYN196627 JYU196621:KIJ196627 KIQ196621:KSF196627 KSM196621:LCB196627 LCI196621:LLX196627 LME196621:LVT196627 LWA196621:MFP196627 MFW196621:MPL196627 MPS196621:MZH196627 MZO196621:NJD196627 NJK196621:NSZ196627 NTG196621:OCV196627 ODC196621:OMR196627 OMY196621:OWN196627 OWU196621:PGJ196627 PGQ196621:PQF196627 PQM196621:QAB196627 QAI196621:QJX196627 QKE196621:QTT196627 QUA196621:RDP196627 RDW196621:RNL196627 RNS196621:RXH196627 RXO196621:SHD196627 SHK196621:SQZ196627 SRG196621:TAV196627 TBC196621:TKR196627 TKY196621:TUN196627 TUU196621:UEJ196627 UEQ196621:UOF196627 UOM196621:UYB196627 UYI196621:VHX196627 VIE196621:VRT196627 VSA196621:WBP196627 WBW196621:WLL196627 WLS196621:WVH196627 WVO196621:XFD196627 G262157:IV262163 JC262157:SR262163 SY262157:ACN262163 ACU262157:AMJ262163 AMQ262157:AWF262163 AWM262157:BGB262163 BGI262157:BPX262163 BQE262157:BZT262163 CAA262157:CJP262163 CJW262157:CTL262163 CTS262157:DDH262163 DDO262157:DND262163 DNK262157:DWZ262163 DXG262157:EGV262163 EHC262157:EQR262163 EQY262157:FAN262163 FAU262157:FKJ262163 FKQ262157:FUF262163 FUM262157:GEB262163 GEI262157:GNX262163 GOE262157:GXT262163 GYA262157:HHP262163 HHW262157:HRL262163 HRS262157:IBH262163 IBO262157:ILD262163 ILK262157:IUZ262163 IVG262157:JEV262163 JFC262157:JOR262163 JOY262157:JYN262163 JYU262157:KIJ262163 KIQ262157:KSF262163 KSM262157:LCB262163 LCI262157:LLX262163 LME262157:LVT262163 LWA262157:MFP262163 MFW262157:MPL262163 MPS262157:MZH262163 MZO262157:NJD262163 NJK262157:NSZ262163 NTG262157:OCV262163 ODC262157:OMR262163 OMY262157:OWN262163 OWU262157:PGJ262163 PGQ262157:PQF262163 PQM262157:QAB262163 QAI262157:QJX262163 QKE262157:QTT262163 QUA262157:RDP262163 RDW262157:RNL262163 RNS262157:RXH262163 RXO262157:SHD262163 SHK262157:SQZ262163 SRG262157:TAV262163 TBC262157:TKR262163 TKY262157:TUN262163 TUU262157:UEJ262163 UEQ262157:UOF262163 UOM262157:UYB262163 UYI262157:VHX262163 VIE262157:VRT262163 VSA262157:WBP262163 WBW262157:WLL262163 WLS262157:WVH262163 WVO262157:XFD262163 G327693:IV327699 JC327693:SR327699 SY327693:ACN327699 ACU327693:AMJ327699 AMQ327693:AWF327699 AWM327693:BGB327699 BGI327693:BPX327699 BQE327693:BZT327699 CAA327693:CJP327699 CJW327693:CTL327699 CTS327693:DDH327699 DDO327693:DND327699 DNK327693:DWZ327699 DXG327693:EGV327699 EHC327693:EQR327699 EQY327693:FAN327699 FAU327693:FKJ327699 FKQ327693:FUF327699 FUM327693:GEB327699 GEI327693:GNX327699 GOE327693:GXT327699 GYA327693:HHP327699 HHW327693:HRL327699 HRS327693:IBH327699 IBO327693:ILD327699 ILK327693:IUZ327699 IVG327693:JEV327699 JFC327693:JOR327699 JOY327693:JYN327699 JYU327693:KIJ327699 KIQ327693:KSF327699 KSM327693:LCB327699 LCI327693:LLX327699 LME327693:LVT327699 LWA327693:MFP327699 MFW327693:MPL327699 MPS327693:MZH327699 MZO327693:NJD327699 NJK327693:NSZ327699 NTG327693:OCV327699 ODC327693:OMR327699 OMY327693:OWN327699 OWU327693:PGJ327699 PGQ327693:PQF327699 PQM327693:QAB327699 QAI327693:QJX327699 QKE327693:QTT327699 QUA327693:RDP327699 RDW327693:RNL327699 RNS327693:RXH327699 RXO327693:SHD327699 SHK327693:SQZ327699 SRG327693:TAV327699 TBC327693:TKR327699 TKY327693:TUN327699 TUU327693:UEJ327699 UEQ327693:UOF327699 UOM327693:UYB327699 UYI327693:VHX327699 VIE327693:VRT327699 VSA327693:WBP327699 WBW327693:WLL327699 WLS327693:WVH327699 WVO327693:XFD327699 G393229:IV393235 JC393229:SR393235 SY393229:ACN393235 ACU393229:AMJ393235 AMQ393229:AWF393235 AWM393229:BGB393235 BGI393229:BPX393235 BQE393229:BZT393235 CAA393229:CJP393235 CJW393229:CTL393235 CTS393229:DDH393235 DDO393229:DND393235 DNK393229:DWZ393235 DXG393229:EGV393235 EHC393229:EQR393235 EQY393229:FAN393235 FAU393229:FKJ393235 FKQ393229:FUF393235 FUM393229:GEB393235 GEI393229:GNX393235 GOE393229:GXT393235 GYA393229:HHP393235 HHW393229:HRL393235 HRS393229:IBH393235 IBO393229:ILD393235 ILK393229:IUZ393235 IVG393229:JEV393235 JFC393229:JOR393235 JOY393229:JYN393235 JYU393229:KIJ393235 KIQ393229:KSF393235 KSM393229:LCB393235 LCI393229:LLX393235 LME393229:LVT393235 LWA393229:MFP393235 MFW393229:MPL393235 MPS393229:MZH393235 MZO393229:NJD393235 NJK393229:NSZ393235 NTG393229:OCV393235 ODC393229:OMR393235 OMY393229:OWN393235 OWU393229:PGJ393235 PGQ393229:PQF393235 PQM393229:QAB393235 QAI393229:QJX393235 QKE393229:QTT393235 QUA393229:RDP393235 RDW393229:RNL393235 RNS393229:RXH393235 RXO393229:SHD393235 SHK393229:SQZ393235 SRG393229:TAV393235 TBC393229:TKR393235 TKY393229:TUN393235 TUU393229:UEJ393235 UEQ393229:UOF393235 UOM393229:UYB393235 UYI393229:VHX393235 VIE393229:VRT393235 VSA393229:WBP393235 WBW393229:WLL393235 WLS393229:WVH393235 WVO393229:XFD393235 G458765:IV458771 JC458765:SR458771 SY458765:ACN458771 ACU458765:AMJ458771 AMQ458765:AWF458771 AWM458765:BGB458771 BGI458765:BPX458771 BQE458765:BZT458771 CAA458765:CJP458771 CJW458765:CTL458771 CTS458765:DDH458771 DDO458765:DND458771 DNK458765:DWZ458771 DXG458765:EGV458771 EHC458765:EQR458771 EQY458765:FAN458771 FAU458765:FKJ458771 FKQ458765:FUF458771 FUM458765:GEB458771 GEI458765:GNX458771 GOE458765:GXT458771 GYA458765:HHP458771 HHW458765:HRL458771 HRS458765:IBH458771 IBO458765:ILD458771 ILK458765:IUZ458771 IVG458765:JEV458771 JFC458765:JOR458771 JOY458765:JYN458771 JYU458765:KIJ458771 KIQ458765:KSF458771 KSM458765:LCB458771 LCI458765:LLX458771 LME458765:LVT458771 LWA458765:MFP458771 MFW458765:MPL458771 MPS458765:MZH458771 MZO458765:NJD458771 NJK458765:NSZ458771 NTG458765:OCV458771 ODC458765:OMR458771 OMY458765:OWN458771 OWU458765:PGJ458771 PGQ458765:PQF458771 PQM458765:QAB458771 QAI458765:QJX458771 QKE458765:QTT458771 QUA458765:RDP458771 RDW458765:RNL458771 RNS458765:RXH458771 RXO458765:SHD458771 SHK458765:SQZ458771 SRG458765:TAV458771 TBC458765:TKR458771 TKY458765:TUN458771 TUU458765:UEJ458771 UEQ458765:UOF458771 UOM458765:UYB458771 UYI458765:VHX458771 VIE458765:VRT458771 VSA458765:WBP458771 WBW458765:WLL458771 WLS458765:WVH458771 WVO458765:XFD458771 G524301:IV524307 JC524301:SR524307 SY524301:ACN524307 ACU524301:AMJ524307 AMQ524301:AWF524307 AWM524301:BGB524307 BGI524301:BPX524307 BQE524301:BZT524307 CAA524301:CJP524307 CJW524301:CTL524307 CTS524301:DDH524307 DDO524301:DND524307 DNK524301:DWZ524307 DXG524301:EGV524307 EHC524301:EQR524307 EQY524301:FAN524307 FAU524301:FKJ524307 FKQ524301:FUF524307 FUM524301:GEB524307 GEI524301:GNX524307 GOE524301:GXT524307 GYA524301:HHP524307 HHW524301:HRL524307 HRS524301:IBH524307 IBO524301:ILD524307 ILK524301:IUZ524307 IVG524301:JEV524307 JFC524301:JOR524307 JOY524301:JYN524307 JYU524301:KIJ524307 KIQ524301:KSF524307 KSM524301:LCB524307 LCI524301:LLX524307 LME524301:LVT524307 LWA524301:MFP524307 MFW524301:MPL524307 MPS524301:MZH524307 MZO524301:NJD524307 NJK524301:NSZ524307 NTG524301:OCV524307 ODC524301:OMR524307 OMY524301:OWN524307 OWU524301:PGJ524307 PGQ524301:PQF524307 PQM524301:QAB524307 QAI524301:QJX524307 QKE524301:QTT524307 QUA524301:RDP524307 RDW524301:RNL524307 RNS524301:RXH524307 RXO524301:SHD524307 SHK524301:SQZ524307 SRG524301:TAV524307 TBC524301:TKR524307 TKY524301:TUN524307 TUU524301:UEJ524307 UEQ524301:UOF524307 UOM524301:UYB524307 UYI524301:VHX524307 VIE524301:VRT524307 VSA524301:WBP524307 WBW524301:WLL524307 WLS524301:WVH524307 WVO524301:XFD524307 G589837:IV589843 JC589837:SR589843 SY589837:ACN589843 ACU589837:AMJ589843 AMQ589837:AWF589843 AWM589837:BGB589843 BGI589837:BPX589843 BQE589837:BZT589843 CAA589837:CJP589843 CJW589837:CTL589843 CTS589837:DDH589843 DDO589837:DND589843 DNK589837:DWZ589843 DXG589837:EGV589843 EHC589837:EQR589843 EQY589837:FAN589843 FAU589837:FKJ589843 FKQ589837:FUF589843 FUM589837:GEB589843 GEI589837:GNX589843 GOE589837:GXT589843 GYA589837:HHP589843 HHW589837:HRL589843 HRS589837:IBH589843 IBO589837:ILD589843 ILK589837:IUZ589843 IVG589837:JEV589843 JFC589837:JOR589843 JOY589837:JYN589843 JYU589837:KIJ589843 KIQ589837:KSF589843 KSM589837:LCB589843 LCI589837:LLX589843 LME589837:LVT589843 LWA589837:MFP589843 MFW589837:MPL589843 MPS589837:MZH589843 MZO589837:NJD589843 NJK589837:NSZ589843 NTG589837:OCV589843 ODC589837:OMR589843 OMY589837:OWN589843 OWU589837:PGJ589843 PGQ589837:PQF589843 PQM589837:QAB589843 QAI589837:QJX589843 QKE589837:QTT589843 QUA589837:RDP589843 RDW589837:RNL589843 RNS589837:RXH589843 RXO589837:SHD589843 SHK589837:SQZ589843 SRG589837:TAV589843 TBC589837:TKR589843 TKY589837:TUN589843 TUU589837:UEJ589843 UEQ589837:UOF589843 UOM589837:UYB589843 UYI589837:VHX589843 VIE589837:VRT589843 VSA589837:WBP589843 WBW589837:WLL589843 WLS589837:WVH589843 WVO589837:XFD589843 G655373:IV655379 JC655373:SR655379 SY655373:ACN655379 ACU655373:AMJ655379 AMQ655373:AWF655379 AWM655373:BGB655379 BGI655373:BPX655379 BQE655373:BZT655379 CAA655373:CJP655379 CJW655373:CTL655379 CTS655373:DDH655379 DDO655373:DND655379 DNK655373:DWZ655379 DXG655373:EGV655379 EHC655373:EQR655379 EQY655373:FAN655379 FAU655373:FKJ655379 FKQ655373:FUF655379 FUM655373:GEB655379 GEI655373:GNX655379 GOE655373:GXT655379 GYA655373:HHP655379 HHW655373:HRL655379 HRS655373:IBH655379 IBO655373:ILD655379 ILK655373:IUZ655379 IVG655373:JEV655379 JFC655373:JOR655379 JOY655373:JYN655379 JYU655373:KIJ655379 KIQ655373:KSF655379 KSM655373:LCB655379 LCI655373:LLX655379 LME655373:LVT655379 LWA655373:MFP655379 MFW655373:MPL655379 MPS655373:MZH655379 MZO655373:NJD655379 NJK655373:NSZ655379 NTG655373:OCV655379 ODC655373:OMR655379 OMY655373:OWN655379 OWU655373:PGJ655379 PGQ655373:PQF655379 PQM655373:QAB655379 QAI655373:QJX655379 QKE655373:QTT655379 QUA655373:RDP655379 RDW655373:RNL655379 RNS655373:RXH655379 RXO655373:SHD655379 SHK655373:SQZ655379 SRG655373:TAV655379 TBC655373:TKR655379 TKY655373:TUN655379 TUU655373:UEJ655379 UEQ655373:UOF655379 UOM655373:UYB655379 UYI655373:VHX655379 VIE655373:VRT655379 VSA655373:WBP655379 WBW655373:WLL655379 WLS655373:WVH655379 WVO655373:XFD655379 G720909:IV720915 JC720909:SR720915 SY720909:ACN720915 ACU720909:AMJ720915 AMQ720909:AWF720915 AWM720909:BGB720915 BGI720909:BPX720915 BQE720909:BZT720915 CAA720909:CJP720915 CJW720909:CTL720915 CTS720909:DDH720915 DDO720909:DND720915 DNK720909:DWZ720915 DXG720909:EGV720915 EHC720909:EQR720915 EQY720909:FAN720915 FAU720909:FKJ720915 FKQ720909:FUF720915 FUM720909:GEB720915 GEI720909:GNX720915 GOE720909:GXT720915 GYA720909:HHP720915 HHW720909:HRL720915 HRS720909:IBH720915 IBO720909:ILD720915 ILK720909:IUZ720915 IVG720909:JEV720915 JFC720909:JOR720915 JOY720909:JYN720915 JYU720909:KIJ720915 KIQ720909:KSF720915 KSM720909:LCB720915 LCI720909:LLX720915 LME720909:LVT720915 LWA720909:MFP720915 MFW720909:MPL720915 MPS720909:MZH720915 MZO720909:NJD720915 NJK720909:NSZ720915 NTG720909:OCV720915 ODC720909:OMR720915 OMY720909:OWN720915 OWU720909:PGJ720915 PGQ720909:PQF720915 PQM720909:QAB720915 QAI720909:QJX720915 QKE720909:QTT720915 QUA720909:RDP720915 RDW720909:RNL720915 RNS720909:RXH720915 RXO720909:SHD720915 SHK720909:SQZ720915 SRG720909:TAV720915 TBC720909:TKR720915 TKY720909:TUN720915 TUU720909:UEJ720915 UEQ720909:UOF720915 UOM720909:UYB720915 UYI720909:VHX720915 VIE720909:VRT720915 VSA720909:WBP720915 WBW720909:WLL720915 WLS720909:WVH720915 WVO720909:XFD720915 G786445:IV786451 JC786445:SR786451 SY786445:ACN786451 ACU786445:AMJ786451 AMQ786445:AWF786451 AWM786445:BGB786451 BGI786445:BPX786451 BQE786445:BZT786451 CAA786445:CJP786451 CJW786445:CTL786451 CTS786445:DDH786451 DDO786445:DND786451 DNK786445:DWZ786451 DXG786445:EGV786451 EHC786445:EQR786451 EQY786445:FAN786451 FAU786445:FKJ786451 FKQ786445:FUF786451 FUM786445:GEB786451 GEI786445:GNX786451 GOE786445:GXT786451 GYA786445:HHP786451 HHW786445:HRL786451 HRS786445:IBH786451 IBO786445:ILD786451 ILK786445:IUZ786451 IVG786445:JEV786451 JFC786445:JOR786451 JOY786445:JYN786451 JYU786445:KIJ786451 KIQ786445:KSF786451 KSM786445:LCB786451 LCI786445:LLX786451 LME786445:LVT786451 LWA786445:MFP786451 MFW786445:MPL786451 MPS786445:MZH786451 MZO786445:NJD786451 NJK786445:NSZ786451 NTG786445:OCV786451 ODC786445:OMR786451 OMY786445:OWN786451 OWU786445:PGJ786451 PGQ786445:PQF786451 PQM786445:QAB786451 QAI786445:QJX786451 QKE786445:QTT786451 QUA786445:RDP786451 RDW786445:RNL786451 RNS786445:RXH786451 RXO786445:SHD786451 SHK786445:SQZ786451 SRG786445:TAV786451 TBC786445:TKR786451 TKY786445:TUN786451 TUU786445:UEJ786451 UEQ786445:UOF786451 UOM786445:UYB786451 UYI786445:VHX786451 VIE786445:VRT786451 VSA786445:WBP786451 WBW786445:WLL786451 WLS786445:WVH786451 WVO786445:XFD786451 G851981:IV851987 JC851981:SR851987 SY851981:ACN851987 ACU851981:AMJ851987 AMQ851981:AWF851987 AWM851981:BGB851987 BGI851981:BPX851987 BQE851981:BZT851987 CAA851981:CJP851987 CJW851981:CTL851987 CTS851981:DDH851987 DDO851981:DND851987 DNK851981:DWZ851987 DXG851981:EGV851987 EHC851981:EQR851987 EQY851981:FAN851987 FAU851981:FKJ851987 FKQ851981:FUF851987 FUM851981:GEB851987 GEI851981:GNX851987 GOE851981:GXT851987 GYA851981:HHP851987 HHW851981:HRL851987 HRS851981:IBH851987 IBO851981:ILD851987 ILK851981:IUZ851987 IVG851981:JEV851987 JFC851981:JOR851987 JOY851981:JYN851987 JYU851981:KIJ851987 KIQ851981:KSF851987 KSM851981:LCB851987 LCI851981:LLX851987 LME851981:LVT851987 LWA851981:MFP851987 MFW851981:MPL851987 MPS851981:MZH851987 MZO851981:NJD851987 NJK851981:NSZ851987 NTG851981:OCV851987 ODC851981:OMR851987 OMY851981:OWN851987 OWU851981:PGJ851987 PGQ851981:PQF851987 PQM851981:QAB851987 QAI851981:QJX851987 QKE851981:QTT851987 QUA851981:RDP851987 RDW851981:RNL851987 RNS851981:RXH851987 RXO851981:SHD851987 SHK851981:SQZ851987 SRG851981:TAV851987 TBC851981:TKR851987 TKY851981:TUN851987 TUU851981:UEJ851987 UEQ851981:UOF851987 UOM851981:UYB851987 UYI851981:VHX851987 VIE851981:VRT851987 VSA851981:WBP851987 WBW851981:WLL851987 WLS851981:WVH851987 WVO851981:XFD851987 G917517:IV917523 JC917517:SR917523 SY917517:ACN917523 ACU917517:AMJ917523 AMQ917517:AWF917523 AWM917517:BGB917523 BGI917517:BPX917523 BQE917517:BZT917523 CAA917517:CJP917523 CJW917517:CTL917523 CTS917517:DDH917523 DDO917517:DND917523 DNK917517:DWZ917523 DXG917517:EGV917523 EHC917517:EQR917523 EQY917517:FAN917523 FAU917517:FKJ917523 FKQ917517:FUF917523 FUM917517:GEB917523 GEI917517:GNX917523 GOE917517:GXT917523 GYA917517:HHP917523 HHW917517:HRL917523 HRS917517:IBH917523 IBO917517:ILD917523 ILK917517:IUZ917523 IVG917517:JEV917523 JFC917517:JOR917523 JOY917517:JYN917523 JYU917517:KIJ917523 KIQ917517:KSF917523 KSM917517:LCB917523 LCI917517:LLX917523 LME917517:LVT917523 LWA917517:MFP917523 MFW917517:MPL917523 MPS917517:MZH917523 MZO917517:NJD917523 NJK917517:NSZ917523 NTG917517:OCV917523 ODC917517:OMR917523 OMY917517:OWN917523 OWU917517:PGJ917523 PGQ917517:PQF917523 PQM917517:QAB917523 QAI917517:QJX917523 QKE917517:QTT917523 QUA917517:RDP917523 RDW917517:RNL917523 RNS917517:RXH917523 RXO917517:SHD917523 SHK917517:SQZ917523 SRG917517:TAV917523 TBC917517:TKR917523 TKY917517:TUN917523 TUU917517:UEJ917523 UEQ917517:UOF917523 UOM917517:UYB917523 UYI917517:VHX917523 VIE917517:VRT917523 VSA917517:WBP917523 WBW917517:WLL917523 WLS917517:WVH917523 WVO917517:XFD917523 G983053:IV983059 JC983053:SR983059 SY983053:ACN983059 ACU983053:AMJ983059 AMQ983053:AWF983059 AWM983053:BGB983059 BGI983053:BPX983059 BQE983053:BZT983059 CAA983053:CJP983059 CJW983053:CTL983059 CTS983053:DDH983059 DDO983053:DND983059 DNK983053:DWZ983059 DXG983053:EGV983059 EHC983053:EQR983059 EQY983053:FAN983059 FAU983053:FKJ983059 FKQ983053:FUF983059 FUM983053:GEB983059 GEI983053:GNX983059 GOE983053:GXT983059 GYA983053:HHP983059 HHW983053:HRL983059 HRS983053:IBH983059 IBO983053:ILD983059 ILK983053:IUZ983059 IVG983053:JEV983059 JFC983053:JOR983059 JOY983053:JYN983059 JYU983053:KIJ983059 KIQ983053:KSF983059 KSM983053:LCB983059 LCI983053:LLX983059 LME983053:LVT983059 LWA983053:MFP983059 MFW983053:MPL983059 MPS983053:MZH983059 MZO983053:NJD983059 NJK983053:NSZ983059 NTG983053:OCV983059 ODC983053:OMR983059 OMY983053:OWN983059 OWU983053:PGJ983059 PGQ983053:PQF983059 PQM983053:QAB983059 QAI983053:QJX983059 QKE983053:QTT983059 QUA983053:RDP983059 RDW983053:RNL983059 RNS983053:RXH983059 RXO983053:SHD983059 SHK983053:SQZ983059 SRG983053:TAV983059 TBC983053:TKR983059 TKY983053:TUN983059 TUU983053:UEJ983059 UEQ983053:UOF983059 UOM983053:UYB983059 UYI983053:VHX983059 VIE983053:VRT983059 VSA983053:WBP983059 WBW983053:WLL983059 WLS983053:WVH983059 WVO983053:XFD983059 C13:F37 IY13:JB37 SU13:SX37 ACQ13:ACT37 AMM13:AMP37 AWI13:AWL37 BGE13:BGH37 BQA13:BQD37 BZW13:BZZ37 CJS13:CJV37 CTO13:CTR37 DDK13:DDN37 DNG13:DNJ37 DXC13:DXF37 EGY13:EHB37 EQU13:EQX37 FAQ13:FAT37 FKM13:FKP37 FUI13:FUL37 GEE13:GEH37 GOA13:GOD37 GXW13:GXZ37 HHS13:HHV37 HRO13:HRR37 IBK13:IBN37 ILG13:ILJ37 IVC13:IVF37 JEY13:JFB37 JOU13:JOX37 JYQ13:JYT37 KIM13:KIP37 KSI13:KSL37 LCE13:LCH37 LMA13:LMD37 LVW13:LVZ37 MFS13:MFV37 MPO13:MPR37 MZK13:MZN37 NJG13:NJJ37 NTC13:NTF37 OCY13:ODB37 OMU13:OMX37 OWQ13:OWT37 PGM13:PGP37 PQI13:PQL37 QAE13:QAH37 QKA13:QKD37 QTW13:QTZ37 RDS13:RDV37 RNO13:RNR37 RXK13:RXN37 SHG13:SHJ37 SRC13:SRF37 TAY13:TBB37 TKU13:TKX37 TUQ13:TUT37 UEM13:UEP37 UOI13:UOL37 UYE13:UYH37 VIA13:VID37 VRW13:VRZ37 WBS13:WBV37 WLO13:WLR37 WVK13:WVN37 C65549:F65573 IY65549:JB65573 SU65549:SX65573 ACQ65549:ACT65573 AMM65549:AMP65573 AWI65549:AWL65573 BGE65549:BGH65573 BQA65549:BQD65573 BZW65549:BZZ65573 CJS65549:CJV65573 CTO65549:CTR65573 DDK65549:DDN65573 DNG65549:DNJ65573 DXC65549:DXF65573 EGY65549:EHB65573 EQU65549:EQX65573 FAQ65549:FAT65573 FKM65549:FKP65573 FUI65549:FUL65573 GEE65549:GEH65573 GOA65549:GOD65573 GXW65549:GXZ65573 HHS65549:HHV65573 HRO65549:HRR65573 IBK65549:IBN65573 ILG65549:ILJ65573 IVC65549:IVF65573 JEY65549:JFB65573 JOU65549:JOX65573 JYQ65549:JYT65573 KIM65549:KIP65573 KSI65549:KSL65573 LCE65549:LCH65573 LMA65549:LMD65573 LVW65549:LVZ65573 MFS65549:MFV65573 MPO65549:MPR65573 MZK65549:MZN65573 NJG65549:NJJ65573 NTC65549:NTF65573 OCY65549:ODB65573 OMU65549:OMX65573 OWQ65549:OWT65573 PGM65549:PGP65573 PQI65549:PQL65573 QAE65549:QAH65573 QKA65549:QKD65573 QTW65549:QTZ65573 RDS65549:RDV65573 RNO65549:RNR65573 RXK65549:RXN65573 SHG65549:SHJ65573 SRC65549:SRF65573 TAY65549:TBB65573 TKU65549:TKX65573 TUQ65549:TUT65573 UEM65549:UEP65573 UOI65549:UOL65573 UYE65549:UYH65573 VIA65549:VID65573 VRW65549:VRZ65573 WBS65549:WBV65573 WLO65549:WLR65573 WVK65549:WVN65573 C131085:F131109 IY131085:JB131109 SU131085:SX131109 ACQ131085:ACT131109 AMM131085:AMP131109 AWI131085:AWL131109 BGE131085:BGH131109 BQA131085:BQD131109 BZW131085:BZZ131109 CJS131085:CJV131109 CTO131085:CTR131109 DDK131085:DDN131109 DNG131085:DNJ131109 DXC131085:DXF131109 EGY131085:EHB131109 EQU131085:EQX131109 FAQ131085:FAT131109 FKM131085:FKP131109 FUI131085:FUL131109 GEE131085:GEH131109 GOA131085:GOD131109 GXW131085:GXZ131109 HHS131085:HHV131109 HRO131085:HRR131109 IBK131085:IBN131109 ILG131085:ILJ131109 IVC131085:IVF131109 JEY131085:JFB131109 JOU131085:JOX131109 JYQ131085:JYT131109 KIM131085:KIP131109 KSI131085:KSL131109 LCE131085:LCH131109 LMA131085:LMD131109 LVW131085:LVZ131109 MFS131085:MFV131109 MPO131085:MPR131109 MZK131085:MZN131109 NJG131085:NJJ131109 NTC131085:NTF131109 OCY131085:ODB131109 OMU131085:OMX131109 OWQ131085:OWT131109 PGM131085:PGP131109 PQI131085:PQL131109 QAE131085:QAH131109 QKA131085:QKD131109 QTW131085:QTZ131109 RDS131085:RDV131109 RNO131085:RNR131109 RXK131085:RXN131109 SHG131085:SHJ131109 SRC131085:SRF131109 TAY131085:TBB131109 TKU131085:TKX131109 TUQ131085:TUT131109 UEM131085:UEP131109 UOI131085:UOL131109 UYE131085:UYH131109 VIA131085:VID131109 VRW131085:VRZ131109 WBS131085:WBV131109 WLO131085:WLR131109 WVK131085:WVN131109 C196621:F196645 IY196621:JB196645 SU196621:SX196645 ACQ196621:ACT196645 AMM196621:AMP196645 AWI196621:AWL196645 BGE196621:BGH196645 BQA196621:BQD196645 BZW196621:BZZ196645 CJS196621:CJV196645 CTO196621:CTR196645 DDK196621:DDN196645 DNG196621:DNJ196645 DXC196621:DXF196645 EGY196621:EHB196645 EQU196621:EQX196645 FAQ196621:FAT196645 FKM196621:FKP196645 FUI196621:FUL196645 GEE196621:GEH196645 GOA196621:GOD196645 GXW196621:GXZ196645 HHS196621:HHV196645 HRO196621:HRR196645 IBK196621:IBN196645 ILG196621:ILJ196645 IVC196621:IVF196645 JEY196621:JFB196645 JOU196621:JOX196645 JYQ196621:JYT196645 KIM196621:KIP196645 KSI196621:KSL196645 LCE196621:LCH196645 LMA196621:LMD196645 LVW196621:LVZ196645 MFS196621:MFV196645 MPO196621:MPR196645 MZK196621:MZN196645 NJG196621:NJJ196645 NTC196621:NTF196645 OCY196621:ODB196645 OMU196621:OMX196645 OWQ196621:OWT196645 PGM196621:PGP196645 PQI196621:PQL196645 QAE196621:QAH196645 QKA196621:QKD196645 QTW196621:QTZ196645 RDS196621:RDV196645 RNO196621:RNR196645 RXK196621:RXN196645 SHG196621:SHJ196645 SRC196621:SRF196645 TAY196621:TBB196645 TKU196621:TKX196645 TUQ196621:TUT196645 UEM196621:UEP196645 UOI196621:UOL196645 UYE196621:UYH196645 VIA196621:VID196645 VRW196621:VRZ196645 WBS196621:WBV196645 WLO196621:WLR196645 WVK196621:WVN196645 C262157:F262181 IY262157:JB262181 SU262157:SX262181 ACQ262157:ACT262181 AMM262157:AMP262181 AWI262157:AWL262181 BGE262157:BGH262181 BQA262157:BQD262181 BZW262157:BZZ262181 CJS262157:CJV262181 CTO262157:CTR262181 DDK262157:DDN262181 DNG262157:DNJ262181 DXC262157:DXF262181 EGY262157:EHB262181 EQU262157:EQX262181 FAQ262157:FAT262181 FKM262157:FKP262181 FUI262157:FUL262181 GEE262157:GEH262181 GOA262157:GOD262181 GXW262157:GXZ262181 HHS262157:HHV262181 HRO262157:HRR262181 IBK262157:IBN262181 ILG262157:ILJ262181 IVC262157:IVF262181 JEY262157:JFB262181 JOU262157:JOX262181 JYQ262157:JYT262181 KIM262157:KIP262181 KSI262157:KSL262181 LCE262157:LCH262181 LMA262157:LMD262181 LVW262157:LVZ262181 MFS262157:MFV262181 MPO262157:MPR262181 MZK262157:MZN262181 NJG262157:NJJ262181 NTC262157:NTF262181 OCY262157:ODB262181 OMU262157:OMX262181 OWQ262157:OWT262181 PGM262157:PGP262181 PQI262157:PQL262181 QAE262157:QAH262181 QKA262157:QKD262181 QTW262157:QTZ262181 RDS262157:RDV262181 RNO262157:RNR262181 RXK262157:RXN262181 SHG262157:SHJ262181 SRC262157:SRF262181 TAY262157:TBB262181 TKU262157:TKX262181 TUQ262157:TUT262181 UEM262157:UEP262181 UOI262157:UOL262181 UYE262157:UYH262181 VIA262157:VID262181 VRW262157:VRZ262181 WBS262157:WBV262181 WLO262157:WLR262181 WVK262157:WVN262181 C327693:F327717 IY327693:JB327717 SU327693:SX327717 ACQ327693:ACT327717 AMM327693:AMP327717 AWI327693:AWL327717 BGE327693:BGH327717 BQA327693:BQD327717 BZW327693:BZZ327717 CJS327693:CJV327717 CTO327693:CTR327717 DDK327693:DDN327717 DNG327693:DNJ327717 DXC327693:DXF327717 EGY327693:EHB327717 EQU327693:EQX327717 FAQ327693:FAT327717 FKM327693:FKP327717 FUI327693:FUL327717 GEE327693:GEH327717 GOA327693:GOD327717 GXW327693:GXZ327717 HHS327693:HHV327717 HRO327693:HRR327717 IBK327693:IBN327717 ILG327693:ILJ327717 IVC327693:IVF327717 JEY327693:JFB327717 JOU327693:JOX327717 JYQ327693:JYT327717 KIM327693:KIP327717 KSI327693:KSL327717 LCE327693:LCH327717 LMA327693:LMD327717 LVW327693:LVZ327717 MFS327693:MFV327717 MPO327693:MPR327717 MZK327693:MZN327717 NJG327693:NJJ327717 NTC327693:NTF327717 OCY327693:ODB327717 OMU327693:OMX327717 OWQ327693:OWT327717 PGM327693:PGP327717 PQI327693:PQL327717 QAE327693:QAH327717 QKA327693:QKD327717 QTW327693:QTZ327717 RDS327693:RDV327717 RNO327693:RNR327717 RXK327693:RXN327717 SHG327693:SHJ327717 SRC327693:SRF327717 TAY327693:TBB327717 TKU327693:TKX327717 TUQ327693:TUT327717 UEM327693:UEP327717 UOI327693:UOL327717 UYE327693:UYH327717 VIA327693:VID327717 VRW327693:VRZ327717 WBS327693:WBV327717 WLO327693:WLR327717 WVK327693:WVN327717 C393229:F393253 IY393229:JB393253 SU393229:SX393253 ACQ393229:ACT393253 AMM393229:AMP393253 AWI393229:AWL393253 BGE393229:BGH393253 BQA393229:BQD393253 BZW393229:BZZ393253 CJS393229:CJV393253 CTO393229:CTR393253 DDK393229:DDN393253 DNG393229:DNJ393253 DXC393229:DXF393253 EGY393229:EHB393253 EQU393229:EQX393253 FAQ393229:FAT393253 FKM393229:FKP393253 FUI393229:FUL393253 GEE393229:GEH393253 GOA393229:GOD393253 GXW393229:GXZ393253 HHS393229:HHV393253 HRO393229:HRR393253 IBK393229:IBN393253 ILG393229:ILJ393253 IVC393229:IVF393253 JEY393229:JFB393253 JOU393229:JOX393253 JYQ393229:JYT393253 KIM393229:KIP393253 KSI393229:KSL393253 LCE393229:LCH393253 LMA393229:LMD393253 LVW393229:LVZ393253 MFS393229:MFV393253 MPO393229:MPR393253 MZK393229:MZN393253 NJG393229:NJJ393253 NTC393229:NTF393253 OCY393229:ODB393253 OMU393229:OMX393253 OWQ393229:OWT393253 PGM393229:PGP393253 PQI393229:PQL393253 QAE393229:QAH393253 QKA393229:QKD393253 QTW393229:QTZ393253 RDS393229:RDV393253 RNO393229:RNR393253 RXK393229:RXN393253 SHG393229:SHJ393253 SRC393229:SRF393253 TAY393229:TBB393253 TKU393229:TKX393253 TUQ393229:TUT393253 UEM393229:UEP393253 UOI393229:UOL393253 UYE393229:UYH393253 VIA393229:VID393253 VRW393229:VRZ393253 WBS393229:WBV393253 WLO393229:WLR393253 WVK393229:WVN393253 C458765:F458789 IY458765:JB458789 SU458765:SX458789 ACQ458765:ACT458789 AMM458765:AMP458789 AWI458765:AWL458789 BGE458765:BGH458789 BQA458765:BQD458789 BZW458765:BZZ458789 CJS458765:CJV458789 CTO458765:CTR458789 DDK458765:DDN458789 DNG458765:DNJ458789 DXC458765:DXF458789 EGY458765:EHB458789 EQU458765:EQX458789 FAQ458765:FAT458789 FKM458765:FKP458789 FUI458765:FUL458789 GEE458765:GEH458789 GOA458765:GOD458789 GXW458765:GXZ458789 HHS458765:HHV458789 HRO458765:HRR458789 IBK458765:IBN458789 ILG458765:ILJ458789 IVC458765:IVF458789 JEY458765:JFB458789 JOU458765:JOX458789 JYQ458765:JYT458789 KIM458765:KIP458789 KSI458765:KSL458789 LCE458765:LCH458789 LMA458765:LMD458789 LVW458765:LVZ458789 MFS458765:MFV458789 MPO458765:MPR458789 MZK458765:MZN458789 NJG458765:NJJ458789 NTC458765:NTF458789 OCY458765:ODB458789 OMU458765:OMX458789 OWQ458765:OWT458789 PGM458765:PGP458789 PQI458765:PQL458789 QAE458765:QAH458789 QKA458765:QKD458789 QTW458765:QTZ458789 RDS458765:RDV458789 RNO458765:RNR458789 RXK458765:RXN458789 SHG458765:SHJ458789 SRC458765:SRF458789 TAY458765:TBB458789 TKU458765:TKX458789 TUQ458765:TUT458789 UEM458765:UEP458789 UOI458765:UOL458789 UYE458765:UYH458789 VIA458765:VID458789 VRW458765:VRZ458789 WBS458765:WBV458789 WLO458765:WLR458789 WVK458765:WVN458789 C524301:F524325 IY524301:JB524325 SU524301:SX524325 ACQ524301:ACT524325 AMM524301:AMP524325 AWI524301:AWL524325 BGE524301:BGH524325 BQA524301:BQD524325 BZW524301:BZZ524325 CJS524301:CJV524325 CTO524301:CTR524325 DDK524301:DDN524325 DNG524301:DNJ524325 DXC524301:DXF524325 EGY524301:EHB524325 EQU524301:EQX524325 FAQ524301:FAT524325 FKM524301:FKP524325 FUI524301:FUL524325 GEE524301:GEH524325 GOA524301:GOD524325 GXW524301:GXZ524325 HHS524301:HHV524325 HRO524301:HRR524325 IBK524301:IBN524325 ILG524301:ILJ524325 IVC524301:IVF524325 JEY524301:JFB524325 JOU524301:JOX524325 JYQ524301:JYT524325 KIM524301:KIP524325 KSI524301:KSL524325 LCE524301:LCH524325 LMA524301:LMD524325 LVW524301:LVZ524325 MFS524301:MFV524325 MPO524301:MPR524325 MZK524301:MZN524325 NJG524301:NJJ524325 NTC524301:NTF524325 OCY524301:ODB524325 OMU524301:OMX524325 OWQ524301:OWT524325 PGM524301:PGP524325 PQI524301:PQL524325 QAE524301:QAH524325 QKA524301:QKD524325 QTW524301:QTZ524325 RDS524301:RDV524325 RNO524301:RNR524325 RXK524301:RXN524325 SHG524301:SHJ524325 SRC524301:SRF524325 TAY524301:TBB524325 TKU524301:TKX524325 TUQ524301:TUT524325 UEM524301:UEP524325 UOI524301:UOL524325 UYE524301:UYH524325 VIA524301:VID524325 VRW524301:VRZ524325 WBS524301:WBV524325 WLO524301:WLR524325 WVK524301:WVN524325 C589837:F589861 IY589837:JB589861 SU589837:SX589861 ACQ589837:ACT589861 AMM589837:AMP589861 AWI589837:AWL589861 BGE589837:BGH589861 BQA589837:BQD589861 BZW589837:BZZ589861 CJS589837:CJV589861 CTO589837:CTR589861 DDK589837:DDN589861 DNG589837:DNJ589861 DXC589837:DXF589861 EGY589837:EHB589861 EQU589837:EQX589861 FAQ589837:FAT589861 FKM589837:FKP589861 FUI589837:FUL589861 GEE589837:GEH589861 GOA589837:GOD589861 GXW589837:GXZ589861 HHS589837:HHV589861 HRO589837:HRR589861 IBK589837:IBN589861 ILG589837:ILJ589861 IVC589837:IVF589861 JEY589837:JFB589861 JOU589837:JOX589861 JYQ589837:JYT589861 KIM589837:KIP589861 KSI589837:KSL589861 LCE589837:LCH589861 LMA589837:LMD589861 LVW589837:LVZ589861 MFS589837:MFV589861 MPO589837:MPR589861 MZK589837:MZN589861 NJG589837:NJJ589861 NTC589837:NTF589861 OCY589837:ODB589861 OMU589837:OMX589861 OWQ589837:OWT589861 PGM589837:PGP589861 PQI589837:PQL589861 QAE589837:QAH589861 QKA589837:QKD589861 QTW589837:QTZ589861 RDS589837:RDV589861 RNO589837:RNR589861 RXK589837:RXN589861 SHG589837:SHJ589861 SRC589837:SRF589861 TAY589837:TBB589861 TKU589837:TKX589861 TUQ589837:TUT589861 UEM589837:UEP589861 UOI589837:UOL589861 UYE589837:UYH589861 VIA589837:VID589861 VRW589837:VRZ589861 WBS589837:WBV589861 WLO589837:WLR589861 WVK589837:WVN589861 C655373:F655397 IY655373:JB655397 SU655373:SX655397 ACQ655373:ACT655397 AMM655373:AMP655397 AWI655373:AWL655397 BGE655373:BGH655397 BQA655373:BQD655397 BZW655373:BZZ655397 CJS655373:CJV655397 CTO655373:CTR655397 DDK655373:DDN655397 DNG655373:DNJ655397 DXC655373:DXF655397 EGY655373:EHB655397 EQU655373:EQX655397 FAQ655373:FAT655397 FKM655373:FKP655397 FUI655373:FUL655397 GEE655373:GEH655397 GOA655373:GOD655397 GXW655373:GXZ655397 HHS655373:HHV655397 HRO655373:HRR655397 IBK655373:IBN655397 ILG655373:ILJ655397 IVC655373:IVF655397 JEY655373:JFB655397 JOU655373:JOX655397 JYQ655373:JYT655397 KIM655373:KIP655397 KSI655373:KSL655397 LCE655373:LCH655397 LMA655373:LMD655397 LVW655373:LVZ655397 MFS655373:MFV655397 MPO655373:MPR655397 MZK655373:MZN655397 NJG655373:NJJ655397 NTC655373:NTF655397 OCY655373:ODB655397 OMU655373:OMX655397 OWQ655373:OWT655397 PGM655373:PGP655397 PQI655373:PQL655397 QAE655373:QAH655397 QKA655373:QKD655397 QTW655373:QTZ655397 RDS655373:RDV655397 RNO655373:RNR655397 RXK655373:RXN655397 SHG655373:SHJ655397 SRC655373:SRF655397 TAY655373:TBB655397 TKU655373:TKX655397 TUQ655373:TUT655397 UEM655373:UEP655397 UOI655373:UOL655397 UYE655373:UYH655397 VIA655373:VID655397 VRW655373:VRZ655397 WBS655373:WBV655397 WLO655373:WLR655397 WVK655373:WVN655397 C720909:F720933 IY720909:JB720933 SU720909:SX720933 ACQ720909:ACT720933 AMM720909:AMP720933 AWI720909:AWL720933 BGE720909:BGH720933 BQA720909:BQD720933 BZW720909:BZZ720933 CJS720909:CJV720933 CTO720909:CTR720933 DDK720909:DDN720933 DNG720909:DNJ720933 DXC720909:DXF720933 EGY720909:EHB720933 EQU720909:EQX720933 FAQ720909:FAT720933 FKM720909:FKP720933 FUI720909:FUL720933 GEE720909:GEH720933 GOA720909:GOD720933 GXW720909:GXZ720933 HHS720909:HHV720933 HRO720909:HRR720933 IBK720909:IBN720933 ILG720909:ILJ720933 IVC720909:IVF720933 JEY720909:JFB720933 JOU720909:JOX720933 JYQ720909:JYT720933 KIM720909:KIP720933 KSI720909:KSL720933 LCE720909:LCH720933 LMA720909:LMD720933 LVW720909:LVZ720933 MFS720909:MFV720933 MPO720909:MPR720933 MZK720909:MZN720933 NJG720909:NJJ720933 NTC720909:NTF720933 OCY720909:ODB720933 OMU720909:OMX720933 OWQ720909:OWT720933 PGM720909:PGP720933 PQI720909:PQL720933 QAE720909:QAH720933 QKA720909:QKD720933 QTW720909:QTZ720933 RDS720909:RDV720933 RNO720909:RNR720933 RXK720909:RXN720933 SHG720909:SHJ720933 SRC720909:SRF720933 TAY720909:TBB720933 TKU720909:TKX720933 TUQ720909:TUT720933 UEM720909:UEP720933 UOI720909:UOL720933 UYE720909:UYH720933 VIA720909:VID720933 VRW720909:VRZ720933 WBS720909:WBV720933 WLO720909:WLR720933 WVK720909:WVN720933 C786445:F786469 IY786445:JB786469 SU786445:SX786469 ACQ786445:ACT786469 AMM786445:AMP786469 AWI786445:AWL786469 BGE786445:BGH786469 BQA786445:BQD786469 BZW786445:BZZ786469 CJS786445:CJV786469 CTO786445:CTR786469 DDK786445:DDN786469 DNG786445:DNJ786469 DXC786445:DXF786469 EGY786445:EHB786469 EQU786445:EQX786469 FAQ786445:FAT786469 FKM786445:FKP786469 FUI786445:FUL786469 GEE786445:GEH786469 GOA786445:GOD786469 GXW786445:GXZ786469 HHS786445:HHV786469 HRO786445:HRR786469 IBK786445:IBN786469 ILG786445:ILJ786469 IVC786445:IVF786469 JEY786445:JFB786469 JOU786445:JOX786469 JYQ786445:JYT786469 KIM786445:KIP786469 KSI786445:KSL786469 LCE786445:LCH786469 LMA786445:LMD786469 LVW786445:LVZ786469 MFS786445:MFV786469 MPO786445:MPR786469 MZK786445:MZN786469 NJG786445:NJJ786469 NTC786445:NTF786469 OCY786445:ODB786469 OMU786445:OMX786469 OWQ786445:OWT786469 PGM786445:PGP786469 PQI786445:PQL786469 QAE786445:QAH786469 QKA786445:QKD786469 QTW786445:QTZ786469 RDS786445:RDV786469 RNO786445:RNR786469 RXK786445:RXN786469 SHG786445:SHJ786469 SRC786445:SRF786469 TAY786445:TBB786469 TKU786445:TKX786469 TUQ786445:TUT786469 UEM786445:UEP786469 UOI786445:UOL786469 UYE786445:UYH786469 VIA786445:VID786469 VRW786445:VRZ786469 WBS786445:WBV786469 WLO786445:WLR786469 WVK786445:WVN786469 C851981:F852005 IY851981:JB852005 SU851981:SX852005 ACQ851981:ACT852005 AMM851981:AMP852005 AWI851981:AWL852005 BGE851981:BGH852005 BQA851981:BQD852005 BZW851981:BZZ852005 CJS851981:CJV852005 CTO851981:CTR852005 DDK851981:DDN852005 DNG851981:DNJ852005 DXC851981:DXF852005 EGY851981:EHB852005 EQU851981:EQX852005 FAQ851981:FAT852005 FKM851981:FKP852005 FUI851981:FUL852005 GEE851981:GEH852005 GOA851981:GOD852005 GXW851981:GXZ852005 HHS851981:HHV852005 HRO851981:HRR852005 IBK851981:IBN852005 ILG851981:ILJ852005 IVC851981:IVF852005 JEY851981:JFB852005 JOU851981:JOX852005 JYQ851981:JYT852005 KIM851981:KIP852005 KSI851981:KSL852005 LCE851981:LCH852005 LMA851981:LMD852005 LVW851981:LVZ852005 MFS851981:MFV852005 MPO851981:MPR852005 MZK851981:MZN852005 NJG851981:NJJ852005 NTC851981:NTF852005 OCY851981:ODB852005 OMU851981:OMX852005 OWQ851981:OWT852005 PGM851981:PGP852005 PQI851981:PQL852005 QAE851981:QAH852005 QKA851981:QKD852005 QTW851981:QTZ852005 RDS851981:RDV852005 RNO851981:RNR852005 RXK851981:RXN852005 SHG851981:SHJ852005 SRC851981:SRF852005 TAY851981:TBB852005 TKU851981:TKX852005 TUQ851981:TUT852005 UEM851981:UEP852005 UOI851981:UOL852005 UYE851981:UYH852005 VIA851981:VID852005 VRW851981:VRZ852005 WBS851981:WBV852005 WLO851981:WLR852005 WVK851981:WVN852005 C917517:F917541 IY917517:JB917541 SU917517:SX917541 ACQ917517:ACT917541 AMM917517:AMP917541 AWI917517:AWL917541 BGE917517:BGH917541 BQA917517:BQD917541 BZW917517:BZZ917541 CJS917517:CJV917541 CTO917517:CTR917541 DDK917517:DDN917541 DNG917517:DNJ917541 DXC917517:DXF917541 EGY917517:EHB917541 EQU917517:EQX917541 FAQ917517:FAT917541 FKM917517:FKP917541 FUI917517:FUL917541 GEE917517:GEH917541 GOA917517:GOD917541 GXW917517:GXZ917541 HHS917517:HHV917541 HRO917517:HRR917541 IBK917517:IBN917541 ILG917517:ILJ917541 IVC917517:IVF917541 JEY917517:JFB917541 JOU917517:JOX917541 JYQ917517:JYT917541 KIM917517:KIP917541 KSI917517:KSL917541 LCE917517:LCH917541 LMA917517:LMD917541 LVW917517:LVZ917541 MFS917517:MFV917541 MPO917517:MPR917541 MZK917517:MZN917541 NJG917517:NJJ917541 NTC917517:NTF917541 OCY917517:ODB917541 OMU917517:OMX917541 OWQ917517:OWT917541 PGM917517:PGP917541 PQI917517:PQL917541 QAE917517:QAH917541 QKA917517:QKD917541 QTW917517:QTZ917541 RDS917517:RDV917541 RNO917517:RNR917541 RXK917517:RXN917541 SHG917517:SHJ917541 SRC917517:SRF917541 TAY917517:TBB917541 TKU917517:TKX917541 TUQ917517:TUT917541 UEM917517:UEP917541 UOI917517:UOL917541 UYE917517:UYH917541 VIA917517:VID917541 VRW917517:VRZ917541 WBS917517:WBV917541 WLO917517:WLR917541 WVK917517:WVN917541 C983053:F983077 IY983053:JB983077 SU983053:SX983077 ACQ983053:ACT983077 AMM983053:AMP983077 AWI983053:AWL983077 BGE983053:BGH983077 BQA983053:BQD983077 BZW983053:BZZ983077 CJS983053:CJV983077 CTO983053:CTR983077 DDK983053:DDN983077 DNG983053:DNJ983077 DXC983053:DXF983077 EGY983053:EHB983077 EQU983053:EQX983077 FAQ983053:FAT983077 FKM983053:FKP983077 FUI983053:FUL983077 GEE983053:GEH983077 GOA983053:GOD983077 GXW983053:GXZ983077 HHS983053:HHV983077 HRO983053:HRR983077 IBK983053:IBN983077 ILG983053:ILJ983077 IVC983053:IVF983077 JEY983053:JFB983077 JOU983053:JOX983077 JYQ983053:JYT983077 KIM983053:KIP983077 KSI983053:KSL983077 LCE983053:LCH983077 LMA983053:LMD983077 LVW983053:LVZ983077 MFS983053:MFV983077 MPO983053:MPR983077 MZK983053:MZN983077 NJG983053:NJJ983077 NTC983053:NTF983077 OCY983053:ODB983077 OMU983053:OMX983077 OWQ983053:OWT983077 PGM983053:PGP983077 PQI983053:PQL983077 QAE983053:QAH983077 QKA983053:QKD983077 QTW983053:QTZ983077 RDS983053:RDV983077 RNO983053:RNR983077 RXK983053:RXN983077 SHG983053:SHJ983077 SRC983053:SRF983077 TAY983053:TBB983077 TKU983053:TKX983077 TUQ983053:TUT983077 UEM983053:UEP983077 UOI983053:UOL983077 UYE983053:UYH983077 VIA983053:VID983077 VRW983053:VRZ983077 WBS983053:WBV983077 WLO983053:WLR983077 WVK983053:WVN983077 G20:H37 JC20:JD37 SY20:SZ37 ACU20:ACV37 AMQ20:AMR37 AWM20:AWN37 BGI20:BGJ37 BQE20:BQF37 CAA20:CAB37 CJW20:CJX37 CTS20:CTT37 DDO20:DDP37 DNK20:DNL37 DXG20:DXH37 EHC20:EHD37 EQY20:EQZ37 FAU20:FAV37 FKQ20:FKR37 FUM20:FUN37 GEI20:GEJ37 GOE20:GOF37 GYA20:GYB37 HHW20:HHX37 HRS20:HRT37 IBO20:IBP37 ILK20:ILL37 IVG20:IVH37 JFC20:JFD37 JOY20:JOZ37 JYU20:JYV37 KIQ20:KIR37 KSM20:KSN37 LCI20:LCJ37 LME20:LMF37 LWA20:LWB37 MFW20:MFX37 MPS20:MPT37 MZO20:MZP37 NJK20:NJL37 NTG20:NTH37 ODC20:ODD37 OMY20:OMZ37 OWU20:OWV37 PGQ20:PGR37 PQM20:PQN37 QAI20:QAJ37 QKE20:QKF37 QUA20:QUB37 RDW20:RDX37 RNS20:RNT37 RXO20:RXP37 SHK20:SHL37 SRG20:SRH37 TBC20:TBD37 TKY20:TKZ37 TUU20:TUV37 UEQ20:UER37 UOM20:UON37 UYI20:UYJ37 VIE20:VIF37 VSA20:VSB37 WBW20:WBX37 WLS20:WLT37 WVO20:WVP37 G65556:H65573 JC65556:JD65573 SY65556:SZ65573 ACU65556:ACV65573 AMQ65556:AMR65573 AWM65556:AWN65573 BGI65556:BGJ65573 BQE65556:BQF65573 CAA65556:CAB65573 CJW65556:CJX65573 CTS65556:CTT65573 DDO65556:DDP65573 DNK65556:DNL65573 DXG65556:DXH65573 EHC65556:EHD65573 EQY65556:EQZ65573 FAU65556:FAV65573 FKQ65556:FKR65573 FUM65556:FUN65573 GEI65556:GEJ65573 GOE65556:GOF65573 GYA65556:GYB65573 HHW65556:HHX65573 HRS65556:HRT65573 IBO65556:IBP65573 ILK65556:ILL65573 IVG65556:IVH65573 JFC65556:JFD65573 JOY65556:JOZ65573 JYU65556:JYV65573 KIQ65556:KIR65573 KSM65556:KSN65573 LCI65556:LCJ65573 LME65556:LMF65573 LWA65556:LWB65573 MFW65556:MFX65573 MPS65556:MPT65573 MZO65556:MZP65573 NJK65556:NJL65573 NTG65556:NTH65573 ODC65556:ODD65573 OMY65556:OMZ65573 OWU65556:OWV65573 PGQ65556:PGR65573 PQM65556:PQN65573 QAI65556:QAJ65573 QKE65556:QKF65573 QUA65556:QUB65573 RDW65556:RDX65573 RNS65556:RNT65573 RXO65556:RXP65573 SHK65556:SHL65573 SRG65556:SRH65573 TBC65556:TBD65573 TKY65556:TKZ65573 TUU65556:TUV65573 UEQ65556:UER65573 UOM65556:UON65573 UYI65556:UYJ65573 VIE65556:VIF65573 VSA65556:VSB65573 WBW65556:WBX65573 WLS65556:WLT65573 WVO65556:WVP65573 G131092:H131109 JC131092:JD131109 SY131092:SZ131109 ACU131092:ACV131109 AMQ131092:AMR131109 AWM131092:AWN131109 BGI131092:BGJ131109 BQE131092:BQF131109 CAA131092:CAB131109 CJW131092:CJX131109 CTS131092:CTT131109 DDO131092:DDP131109 DNK131092:DNL131109 DXG131092:DXH131109 EHC131092:EHD131109 EQY131092:EQZ131109 FAU131092:FAV131109 FKQ131092:FKR131109 FUM131092:FUN131109 GEI131092:GEJ131109 GOE131092:GOF131109 GYA131092:GYB131109 HHW131092:HHX131109 HRS131092:HRT131109 IBO131092:IBP131109 ILK131092:ILL131109 IVG131092:IVH131109 JFC131092:JFD131109 JOY131092:JOZ131109 JYU131092:JYV131109 KIQ131092:KIR131109 KSM131092:KSN131109 LCI131092:LCJ131109 LME131092:LMF131109 LWA131092:LWB131109 MFW131092:MFX131109 MPS131092:MPT131109 MZO131092:MZP131109 NJK131092:NJL131109 NTG131092:NTH131109 ODC131092:ODD131109 OMY131092:OMZ131109 OWU131092:OWV131109 PGQ131092:PGR131109 PQM131092:PQN131109 QAI131092:QAJ131109 QKE131092:QKF131109 QUA131092:QUB131109 RDW131092:RDX131109 RNS131092:RNT131109 RXO131092:RXP131109 SHK131092:SHL131109 SRG131092:SRH131109 TBC131092:TBD131109 TKY131092:TKZ131109 TUU131092:TUV131109 UEQ131092:UER131109 UOM131092:UON131109 UYI131092:UYJ131109 VIE131092:VIF131109 VSA131092:VSB131109 WBW131092:WBX131109 WLS131092:WLT131109 WVO131092:WVP131109 G196628:H196645 JC196628:JD196645 SY196628:SZ196645 ACU196628:ACV196645 AMQ196628:AMR196645 AWM196628:AWN196645 BGI196628:BGJ196645 BQE196628:BQF196645 CAA196628:CAB196645 CJW196628:CJX196645 CTS196628:CTT196645 DDO196628:DDP196645 DNK196628:DNL196645 DXG196628:DXH196645 EHC196628:EHD196645 EQY196628:EQZ196645 FAU196628:FAV196645 FKQ196628:FKR196645 FUM196628:FUN196645 GEI196628:GEJ196645 GOE196628:GOF196645 GYA196628:GYB196645 HHW196628:HHX196645 HRS196628:HRT196645 IBO196628:IBP196645 ILK196628:ILL196645 IVG196628:IVH196645 JFC196628:JFD196645 JOY196628:JOZ196645 JYU196628:JYV196645 KIQ196628:KIR196645 KSM196628:KSN196645 LCI196628:LCJ196645 LME196628:LMF196645 LWA196628:LWB196645 MFW196628:MFX196645 MPS196628:MPT196645 MZO196628:MZP196645 NJK196628:NJL196645 NTG196628:NTH196645 ODC196628:ODD196645 OMY196628:OMZ196645 OWU196628:OWV196645 PGQ196628:PGR196645 PQM196628:PQN196645 QAI196628:QAJ196645 QKE196628:QKF196645 QUA196628:QUB196645 RDW196628:RDX196645 RNS196628:RNT196645 RXO196628:RXP196645 SHK196628:SHL196645 SRG196628:SRH196645 TBC196628:TBD196645 TKY196628:TKZ196645 TUU196628:TUV196645 UEQ196628:UER196645 UOM196628:UON196645 UYI196628:UYJ196645 VIE196628:VIF196645 VSA196628:VSB196645 WBW196628:WBX196645 WLS196628:WLT196645 WVO196628:WVP196645 G262164:H262181 JC262164:JD262181 SY262164:SZ262181 ACU262164:ACV262181 AMQ262164:AMR262181 AWM262164:AWN262181 BGI262164:BGJ262181 BQE262164:BQF262181 CAA262164:CAB262181 CJW262164:CJX262181 CTS262164:CTT262181 DDO262164:DDP262181 DNK262164:DNL262181 DXG262164:DXH262181 EHC262164:EHD262181 EQY262164:EQZ262181 FAU262164:FAV262181 FKQ262164:FKR262181 FUM262164:FUN262181 GEI262164:GEJ262181 GOE262164:GOF262181 GYA262164:GYB262181 HHW262164:HHX262181 HRS262164:HRT262181 IBO262164:IBP262181 ILK262164:ILL262181 IVG262164:IVH262181 JFC262164:JFD262181 JOY262164:JOZ262181 JYU262164:JYV262181 KIQ262164:KIR262181 KSM262164:KSN262181 LCI262164:LCJ262181 LME262164:LMF262181 LWA262164:LWB262181 MFW262164:MFX262181 MPS262164:MPT262181 MZO262164:MZP262181 NJK262164:NJL262181 NTG262164:NTH262181 ODC262164:ODD262181 OMY262164:OMZ262181 OWU262164:OWV262181 PGQ262164:PGR262181 PQM262164:PQN262181 QAI262164:QAJ262181 QKE262164:QKF262181 QUA262164:QUB262181 RDW262164:RDX262181 RNS262164:RNT262181 RXO262164:RXP262181 SHK262164:SHL262181 SRG262164:SRH262181 TBC262164:TBD262181 TKY262164:TKZ262181 TUU262164:TUV262181 UEQ262164:UER262181 UOM262164:UON262181 UYI262164:UYJ262181 VIE262164:VIF262181 VSA262164:VSB262181 WBW262164:WBX262181 WLS262164:WLT262181 WVO262164:WVP262181 G327700:H327717 JC327700:JD327717 SY327700:SZ327717 ACU327700:ACV327717 AMQ327700:AMR327717 AWM327700:AWN327717 BGI327700:BGJ327717 BQE327700:BQF327717 CAA327700:CAB327717 CJW327700:CJX327717 CTS327700:CTT327717 DDO327700:DDP327717 DNK327700:DNL327717 DXG327700:DXH327717 EHC327700:EHD327717 EQY327700:EQZ327717 FAU327700:FAV327717 FKQ327700:FKR327717 FUM327700:FUN327717 GEI327700:GEJ327717 GOE327700:GOF327717 GYA327700:GYB327717 HHW327700:HHX327717 HRS327700:HRT327717 IBO327700:IBP327717 ILK327700:ILL327717 IVG327700:IVH327717 JFC327700:JFD327717 JOY327700:JOZ327717 JYU327700:JYV327717 KIQ327700:KIR327717 KSM327700:KSN327717 LCI327700:LCJ327717 LME327700:LMF327717 LWA327700:LWB327717 MFW327700:MFX327717 MPS327700:MPT327717 MZO327700:MZP327717 NJK327700:NJL327717 NTG327700:NTH327717 ODC327700:ODD327717 OMY327700:OMZ327717 OWU327700:OWV327717 PGQ327700:PGR327717 PQM327700:PQN327717 QAI327700:QAJ327717 QKE327700:QKF327717 QUA327700:QUB327717 RDW327700:RDX327717 RNS327700:RNT327717 RXO327700:RXP327717 SHK327700:SHL327717 SRG327700:SRH327717 TBC327700:TBD327717 TKY327700:TKZ327717 TUU327700:TUV327717 UEQ327700:UER327717 UOM327700:UON327717 UYI327700:UYJ327717 VIE327700:VIF327717 VSA327700:VSB327717 WBW327700:WBX327717 WLS327700:WLT327717 WVO327700:WVP327717 G393236:H393253 JC393236:JD393253 SY393236:SZ393253 ACU393236:ACV393253 AMQ393236:AMR393253 AWM393236:AWN393253 BGI393236:BGJ393253 BQE393236:BQF393253 CAA393236:CAB393253 CJW393236:CJX393253 CTS393236:CTT393253 DDO393236:DDP393253 DNK393236:DNL393253 DXG393236:DXH393253 EHC393236:EHD393253 EQY393236:EQZ393253 FAU393236:FAV393253 FKQ393236:FKR393253 FUM393236:FUN393253 GEI393236:GEJ393253 GOE393236:GOF393253 GYA393236:GYB393253 HHW393236:HHX393253 HRS393236:HRT393253 IBO393236:IBP393253 ILK393236:ILL393253 IVG393236:IVH393253 JFC393236:JFD393253 JOY393236:JOZ393253 JYU393236:JYV393253 KIQ393236:KIR393253 KSM393236:KSN393253 LCI393236:LCJ393253 LME393236:LMF393253 LWA393236:LWB393253 MFW393236:MFX393253 MPS393236:MPT393253 MZO393236:MZP393253 NJK393236:NJL393253 NTG393236:NTH393253 ODC393236:ODD393253 OMY393236:OMZ393253 OWU393236:OWV393253 PGQ393236:PGR393253 PQM393236:PQN393253 QAI393236:QAJ393253 QKE393236:QKF393253 QUA393236:QUB393253 RDW393236:RDX393253 RNS393236:RNT393253 RXO393236:RXP393253 SHK393236:SHL393253 SRG393236:SRH393253 TBC393236:TBD393253 TKY393236:TKZ393253 TUU393236:TUV393253 UEQ393236:UER393253 UOM393236:UON393253 UYI393236:UYJ393253 VIE393236:VIF393253 VSA393236:VSB393253 WBW393236:WBX393253 WLS393236:WLT393253 WVO393236:WVP393253 G458772:H458789 JC458772:JD458789 SY458772:SZ458789 ACU458772:ACV458789 AMQ458772:AMR458789 AWM458772:AWN458789 BGI458772:BGJ458789 BQE458772:BQF458789 CAA458772:CAB458789 CJW458772:CJX458789 CTS458772:CTT458789 DDO458772:DDP458789 DNK458772:DNL458789 DXG458772:DXH458789 EHC458772:EHD458789 EQY458772:EQZ458789 FAU458772:FAV458789 FKQ458772:FKR458789 FUM458772:FUN458789 GEI458772:GEJ458789 GOE458772:GOF458789 GYA458772:GYB458789 HHW458772:HHX458789 HRS458772:HRT458789 IBO458772:IBP458789 ILK458772:ILL458789 IVG458772:IVH458789 JFC458772:JFD458789 JOY458772:JOZ458789 JYU458772:JYV458789 KIQ458772:KIR458789 KSM458772:KSN458789 LCI458772:LCJ458789 LME458772:LMF458789 LWA458772:LWB458789 MFW458772:MFX458789 MPS458772:MPT458789 MZO458772:MZP458789 NJK458772:NJL458789 NTG458772:NTH458789 ODC458772:ODD458789 OMY458772:OMZ458789 OWU458772:OWV458789 PGQ458772:PGR458789 PQM458772:PQN458789 QAI458772:QAJ458789 QKE458772:QKF458789 QUA458772:QUB458789 RDW458772:RDX458789 RNS458772:RNT458789 RXO458772:RXP458789 SHK458772:SHL458789 SRG458772:SRH458789 TBC458772:TBD458789 TKY458772:TKZ458789 TUU458772:TUV458789 UEQ458772:UER458789 UOM458772:UON458789 UYI458772:UYJ458789 VIE458772:VIF458789 VSA458772:VSB458789 WBW458772:WBX458789 WLS458772:WLT458789 WVO458772:WVP458789 G524308:H524325 JC524308:JD524325 SY524308:SZ524325 ACU524308:ACV524325 AMQ524308:AMR524325 AWM524308:AWN524325 BGI524308:BGJ524325 BQE524308:BQF524325 CAA524308:CAB524325 CJW524308:CJX524325 CTS524308:CTT524325 DDO524308:DDP524325 DNK524308:DNL524325 DXG524308:DXH524325 EHC524308:EHD524325 EQY524308:EQZ524325 FAU524308:FAV524325 FKQ524308:FKR524325 FUM524308:FUN524325 GEI524308:GEJ524325 GOE524308:GOF524325 GYA524308:GYB524325 HHW524308:HHX524325 HRS524308:HRT524325 IBO524308:IBP524325 ILK524308:ILL524325 IVG524308:IVH524325 JFC524308:JFD524325 JOY524308:JOZ524325 JYU524308:JYV524325 KIQ524308:KIR524325 KSM524308:KSN524325 LCI524308:LCJ524325 LME524308:LMF524325 LWA524308:LWB524325 MFW524308:MFX524325 MPS524308:MPT524325 MZO524308:MZP524325 NJK524308:NJL524325 NTG524308:NTH524325 ODC524308:ODD524325 OMY524308:OMZ524325 OWU524308:OWV524325 PGQ524308:PGR524325 PQM524308:PQN524325 QAI524308:QAJ524325 QKE524308:QKF524325 QUA524308:QUB524325 RDW524308:RDX524325 RNS524308:RNT524325 RXO524308:RXP524325 SHK524308:SHL524325 SRG524308:SRH524325 TBC524308:TBD524325 TKY524308:TKZ524325 TUU524308:TUV524325 UEQ524308:UER524325 UOM524308:UON524325 UYI524308:UYJ524325 VIE524308:VIF524325 VSA524308:VSB524325 WBW524308:WBX524325 WLS524308:WLT524325 WVO524308:WVP524325 G589844:H589861 JC589844:JD589861 SY589844:SZ589861 ACU589844:ACV589861 AMQ589844:AMR589861 AWM589844:AWN589861 BGI589844:BGJ589861 BQE589844:BQF589861 CAA589844:CAB589861 CJW589844:CJX589861 CTS589844:CTT589861 DDO589844:DDP589861 DNK589844:DNL589861 DXG589844:DXH589861 EHC589844:EHD589861 EQY589844:EQZ589861 FAU589844:FAV589861 FKQ589844:FKR589861 FUM589844:FUN589861 GEI589844:GEJ589861 GOE589844:GOF589861 GYA589844:GYB589861 HHW589844:HHX589861 HRS589844:HRT589861 IBO589844:IBP589861 ILK589844:ILL589861 IVG589844:IVH589861 JFC589844:JFD589861 JOY589844:JOZ589861 JYU589844:JYV589861 KIQ589844:KIR589861 KSM589844:KSN589861 LCI589844:LCJ589861 LME589844:LMF589861 LWA589844:LWB589861 MFW589844:MFX589861 MPS589844:MPT589861 MZO589844:MZP589861 NJK589844:NJL589861 NTG589844:NTH589861 ODC589844:ODD589861 OMY589844:OMZ589861 OWU589844:OWV589861 PGQ589844:PGR589861 PQM589844:PQN589861 QAI589844:QAJ589861 QKE589844:QKF589861 QUA589844:QUB589861 RDW589844:RDX589861 RNS589844:RNT589861 RXO589844:RXP589861 SHK589844:SHL589861 SRG589844:SRH589861 TBC589844:TBD589861 TKY589844:TKZ589861 TUU589844:TUV589861 UEQ589844:UER589861 UOM589844:UON589861 UYI589844:UYJ589861 VIE589844:VIF589861 VSA589844:VSB589861 WBW589844:WBX589861 WLS589844:WLT589861 WVO589844:WVP589861 G655380:H655397 JC655380:JD655397 SY655380:SZ655397 ACU655380:ACV655397 AMQ655380:AMR655397 AWM655380:AWN655397 BGI655380:BGJ655397 BQE655380:BQF655397 CAA655380:CAB655397 CJW655380:CJX655397 CTS655380:CTT655397 DDO655380:DDP655397 DNK655380:DNL655397 DXG655380:DXH655397 EHC655380:EHD655397 EQY655380:EQZ655397 FAU655380:FAV655397 FKQ655380:FKR655397 FUM655380:FUN655397 GEI655380:GEJ655397 GOE655380:GOF655397 GYA655380:GYB655397 HHW655380:HHX655397 HRS655380:HRT655397 IBO655380:IBP655397 ILK655380:ILL655397 IVG655380:IVH655397 JFC655380:JFD655397 JOY655380:JOZ655397 JYU655380:JYV655397 KIQ655380:KIR655397 KSM655380:KSN655397 LCI655380:LCJ655397 LME655380:LMF655397 LWA655380:LWB655397 MFW655380:MFX655397 MPS655380:MPT655397 MZO655380:MZP655397 NJK655380:NJL655397 NTG655380:NTH655397 ODC655380:ODD655397 OMY655380:OMZ655397 OWU655380:OWV655397 PGQ655380:PGR655397 PQM655380:PQN655397 QAI655380:QAJ655397 QKE655380:QKF655397 QUA655380:QUB655397 RDW655380:RDX655397 RNS655380:RNT655397 RXO655380:RXP655397 SHK655380:SHL655397 SRG655380:SRH655397 TBC655380:TBD655397 TKY655380:TKZ655397 TUU655380:TUV655397 UEQ655380:UER655397 UOM655380:UON655397 UYI655380:UYJ655397 VIE655380:VIF655397 VSA655380:VSB655397 WBW655380:WBX655397 WLS655380:WLT655397 WVO655380:WVP655397 G720916:H720933 JC720916:JD720933 SY720916:SZ720933 ACU720916:ACV720933 AMQ720916:AMR720933 AWM720916:AWN720933 BGI720916:BGJ720933 BQE720916:BQF720933 CAA720916:CAB720933 CJW720916:CJX720933 CTS720916:CTT720933 DDO720916:DDP720933 DNK720916:DNL720933 DXG720916:DXH720933 EHC720916:EHD720933 EQY720916:EQZ720933 FAU720916:FAV720933 FKQ720916:FKR720933 FUM720916:FUN720933 GEI720916:GEJ720933 GOE720916:GOF720933 GYA720916:GYB720933 HHW720916:HHX720933 HRS720916:HRT720933 IBO720916:IBP720933 ILK720916:ILL720933 IVG720916:IVH720933 JFC720916:JFD720933 JOY720916:JOZ720933 JYU720916:JYV720933 KIQ720916:KIR720933 KSM720916:KSN720933 LCI720916:LCJ720933 LME720916:LMF720933 LWA720916:LWB720933 MFW720916:MFX720933 MPS720916:MPT720933 MZO720916:MZP720933 NJK720916:NJL720933 NTG720916:NTH720933 ODC720916:ODD720933 OMY720916:OMZ720933 OWU720916:OWV720933 PGQ720916:PGR720933 PQM720916:PQN720933 QAI720916:QAJ720933 QKE720916:QKF720933 QUA720916:QUB720933 RDW720916:RDX720933 RNS720916:RNT720933 RXO720916:RXP720933 SHK720916:SHL720933 SRG720916:SRH720933 TBC720916:TBD720933 TKY720916:TKZ720933 TUU720916:TUV720933 UEQ720916:UER720933 UOM720916:UON720933 UYI720916:UYJ720933 VIE720916:VIF720933 VSA720916:VSB720933 WBW720916:WBX720933 WLS720916:WLT720933 WVO720916:WVP720933 G786452:H786469 JC786452:JD786469 SY786452:SZ786469 ACU786452:ACV786469 AMQ786452:AMR786469 AWM786452:AWN786469 BGI786452:BGJ786469 BQE786452:BQF786469 CAA786452:CAB786469 CJW786452:CJX786469 CTS786452:CTT786469 DDO786452:DDP786469 DNK786452:DNL786469 DXG786452:DXH786469 EHC786452:EHD786469 EQY786452:EQZ786469 FAU786452:FAV786469 FKQ786452:FKR786469 FUM786452:FUN786469 GEI786452:GEJ786469 GOE786452:GOF786469 GYA786452:GYB786469 HHW786452:HHX786469 HRS786452:HRT786469 IBO786452:IBP786469 ILK786452:ILL786469 IVG786452:IVH786469 JFC786452:JFD786469 JOY786452:JOZ786469 JYU786452:JYV786469 KIQ786452:KIR786469 KSM786452:KSN786469 LCI786452:LCJ786469 LME786452:LMF786469 LWA786452:LWB786469 MFW786452:MFX786469 MPS786452:MPT786469 MZO786452:MZP786469 NJK786452:NJL786469 NTG786452:NTH786469 ODC786452:ODD786469 OMY786452:OMZ786469 OWU786452:OWV786469 PGQ786452:PGR786469 PQM786452:PQN786469 QAI786452:QAJ786469 QKE786452:QKF786469 QUA786452:QUB786469 RDW786452:RDX786469 RNS786452:RNT786469 RXO786452:RXP786469 SHK786452:SHL786469 SRG786452:SRH786469 TBC786452:TBD786469 TKY786452:TKZ786469 TUU786452:TUV786469 UEQ786452:UER786469 UOM786452:UON786469 UYI786452:UYJ786469 VIE786452:VIF786469 VSA786452:VSB786469 WBW786452:WBX786469 WLS786452:WLT786469 WVO786452:WVP786469 G851988:H852005 JC851988:JD852005 SY851988:SZ852005 ACU851988:ACV852005 AMQ851988:AMR852005 AWM851988:AWN852005 BGI851988:BGJ852005 BQE851988:BQF852005 CAA851988:CAB852005 CJW851988:CJX852005 CTS851988:CTT852005 DDO851988:DDP852005 DNK851988:DNL852005 DXG851988:DXH852005 EHC851988:EHD852005 EQY851988:EQZ852005 FAU851988:FAV852005 FKQ851988:FKR852005 FUM851988:FUN852005 GEI851988:GEJ852005 GOE851988:GOF852005 GYA851988:GYB852005 HHW851988:HHX852005 HRS851988:HRT852005 IBO851988:IBP852005 ILK851988:ILL852005 IVG851988:IVH852005 JFC851988:JFD852005 JOY851988:JOZ852005 JYU851988:JYV852005 KIQ851988:KIR852005 KSM851988:KSN852005 LCI851988:LCJ852005 LME851988:LMF852005 LWA851988:LWB852005 MFW851988:MFX852005 MPS851988:MPT852005 MZO851988:MZP852005 NJK851988:NJL852005 NTG851988:NTH852005 ODC851988:ODD852005 OMY851988:OMZ852005 OWU851988:OWV852005 PGQ851988:PGR852005 PQM851988:PQN852005 QAI851988:QAJ852005 QKE851988:QKF852005 QUA851988:QUB852005 RDW851988:RDX852005 RNS851988:RNT852005 RXO851988:RXP852005 SHK851988:SHL852005 SRG851988:SRH852005 TBC851988:TBD852005 TKY851988:TKZ852005 TUU851988:TUV852005 UEQ851988:UER852005 UOM851988:UON852005 UYI851988:UYJ852005 VIE851988:VIF852005 VSA851988:VSB852005 WBW851988:WBX852005 WLS851988:WLT852005 WVO851988:WVP852005 G917524:H917541 JC917524:JD917541 SY917524:SZ917541 ACU917524:ACV917541 AMQ917524:AMR917541 AWM917524:AWN917541 BGI917524:BGJ917541 BQE917524:BQF917541 CAA917524:CAB917541 CJW917524:CJX917541 CTS917524:CTT917541 DDO917524:DDP917541 DNK917524:DNL917541 DXG917524:DXH917541 EHC917524:EHD917541 EQY917524:EQZ917541 FAU917524:FAV917541 FKQ917524:FKR917541 FUM917524:FUN917541 GEI917524:GEJ917541 GOE917524:GOF917541 GYA917524:GYB917541 HHW917524:HHX917541 HRS917524:HRT917541 IBO917524:IBP917541 ILK917524:ILL917541 IVG917524:IVH917541 JFC917524:JFD917541 JOY917524:JOZ917541 JYU917524:JYV917541 KIQ917524:KIR917541 KSM917524:KSN917541 LCI917524:LCJ917541 LME917524:LMF917541 LWA917524:LWB917541 MFW917524:MFX917541 MPS917524:MPT917541 MZO917524:MZP917541 NJK917524:NJL917541 NTG917524:NTH917541 ODC917524:ODD917541 OMY917524:OMZ917541 OWU917524:OWV917541 PGQ917524:PGR917541 PQM917524:PQN917541 QAI917524:QAJ917541 QKE917524:QKF917541 QUA917524:QUB917541 RDW917524:RDX917541 RNS917524:RNT917541 RXO917524:RXP917541 SHK917524:SHL917541 SRG917524:SRH917541 TBC917524:TBD917541 TKY917524:TKZ917541 TUU917524:TUV917541 UEQ917524:UER917541 UOM917524:UON917541 UYI917524:UYJ917541 VIE917524:VIF917541 VSA917524:VSB917541 WBW917524:WBX917541 WLS917524:WLT917541 WVO917524:WVP917541 G983060:H983077 JC983060:JD983077 SY983060:SZ983077 ACU983060:ACV983077 AMQ983060:AMR983077 AWM983060:AWN983077 BGI983060:BGJ983077 BQE983060:BQF983077 CAA983060:CAB983077 CJW983060:CJX983077 CTS983060:CTT983077 DDO983060:DDP983077 DNK983060:DNL983077 DXG983060:DXH983077 EHC983060:EHD983077 EQY983060:EQZ983077 FAU983060:FAV983077 FKQ983060:FKR983077 FUM983060:FUN983077 GEI983060:GEJ983077 GOE983060:GOF983077 GYA983060:GYB983077 HHW983060:HHX983077 HRS983060:HRT983077 IBO983060:IBP983077 ILK983060:ILL983077 IVG983060:IVH983077 JFC983060:JFD983077 JOY983060:JOZ983077 JYU983060:JYV983077 KIQ983060:KIR983077 KSM983060:KSN983077 LCI983060:LCJ983077 LME983060:LMF983077 LWA983060:LWB983077 MFW983060:MFX983077 MPS983060:MPT983077 MZO983060:MZP983077 NJK983060:NJL983077 NTG983060:NTH983077 ODC983060:ODD983077 OMY983060:OMZ983077 OWU983060:OWV983077 PGQ983060:PGR983077 PQM983060:PQN983077 QAI983060:QAJ983077 QKE983060:QKF983077 QUA983060:QUB983077 RDW983060:RDX983077 RNS983060:RNT983077 RXO983060:RXP983077 SHK983060:SHL983077 SRG983060:SRH983077 TBC983060:TBD983077 TKY983060:TKZ983077 TUU983060:TUV983077 UEQ983060:UER983077 UOM983060:UON983077 UYI983060:UYJ983077 VIE983060:VIF983077 VSA983060:VSB983077 WBW983060:WBX983077 WLS983060:WLT983077 WVO983060:WVP983077" xr:uid="{0B653259-09F3-4DAF-8B10-78956F831607}">
      <formula1>-1.79769313486231E+100</formula1>
      <formula2>1.79769313486231E+100</formula2>
    </dataValidation>
  </dataValidations>
  <printOptions horizontalCentered="1"/>
  <pageMargins left="0.78740157480314965" right="0.39370078740157483" top="0.74803149606299213" bottom="0.74803149606299213" header="0.31496062992125984" footer="0.31496062992125984"/>
  <pageSetup scale="56" orientation="landscape" horizontalDpi="4294967295" verticalDpi="4294967295"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22</vt:i4>
      </vt:variant>
    </vt:vector>
  </HeadingPairs>
  <TitlesOfParts>
    <vt:vector size="23" baseType="lpstr">
      <vt:lpstr>Formato 2</vt:lpstr>
      <vt:lpstr>DEUDA_CONT_FIN_01</vt:lpstr>
      <vt:lpstr>DEUDA_CONT_FIN_02</vt:lpstr>
      <vt:lpstr>DEUDA_CONT_FIN_03</vt:lpstr>
      <vt:lpstr>DEUDA_CONT_FIN_04</vt:lpstr>
      <vt:lpstr>DEUDA_CONT_FIN_05</vt:lpstr>
      <vt:lpstr>DEUDA_CONT_FIN_06</vt:lpstr>
      <vt:lpstr>DEUDA_CONT_FIN_07</vt:lpstr>
      <vt:lpstr>fgsgfdfdfzxvzcvczv</vt:lpstr>
      <vt:lpstr>gfhdhdgh</vt:lpstr>
      <vt:lpstr>OB_CORTO_PLAZO_FIN_01</vt:lpstr>
      <vt:lpstr>OB_CORTO_PLAZO_FIN_02</vt:lpstr>
      <vt:lpstr>OB_CORTO_PLAZO_FIN_03</vt:lpstr>
      <vt:lpstr>OB_CORTO_PLAZO_FIN_04</vt:lpstr>
      <vt:lpstr>OB_CORTO_PLAZO_FIN_05</vt:lpstr>
      <vt:lpstr>VALOR_INS_BCC_FIN_01</vt:lpstr>
      <vt:lpstr>VALOR_INS_BCC_FIN_02</vt:lpstr>
      <vt:lpstr>VALOR_INS_BCC_FIN_03</vt:lpstr>
      <vt:lpstr>VALOR_INS_BCC_FIN_04</vt:lpstr>
      <vt:lpstr>VALOR_INS_BCC_FIN_05</vt:lpstr>
      <vt:lpstr>VALOR_INS_BCC_FIN_06</vt:lpstr>
      <vt:lpstr>VALOR_INS_BCC_FIN_07</vt:lpstr>
      <vt:lpstr>zfds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Juan acuña</dc:creator>
  <cp:lastModifiedBy>Juan acuña</cp:lastModifiedBy>
  <dcterms:created xsi:type="dcterms:W3CDTF">2025-07-22T18:52:48Z</dcterms:created>
  <dcterms:modified xsi:type="dcterms:W3CDTF">2025-07-22T18:52:59Z</dcterms:modified>
</cp:coreProperties>
</file>