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acuña\Documents\5.-Informe Trimestral ASECAM\2025.2T.Informe Trimestral\5.- LDF\"/>
    </mc:Choice>
  </mc:AlternateContent>
  <xr:revisionPtr revIDLastSave="0" documentId="8_{3AD0EB38-C77C-49D6-9D5B-E7EF9AB8C639}" xr6:coauthVersionLast="36" xr6:coauthVersionMax="36" xr10:uidLastSave="{00000000-0000-0000-0000-000000000000}"/>
  <bookViews>
    <workbookView xWindow="0" yWindow="0" windowWidth="28800" windowHeight="11505" xr2:uid="{691350DA-0BC5-47C2-B313-5CD24C520A19}"/>
  </bookViews>
  <sheets>
    <sheet name="Formato 6 c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7">'[2]Formato 3'!$H$8</definedName>
    <definedName name="APP_T8">'[2]Formato 3'!$I$8</definedName>
    <definedName name="cbvbcvbcv">'[2]Formato 6 b)'!$B$64</definedName>
    <definedName name="cvbcbvbcvbvc">'[2]Formato 6 b)'!$C$37</definedName>
    <definedName name="cvbcvb">'[2]Formato 6 b)'!$F$36</definedName>
    <definedName name="cvbcvbcbv">'[2]Formato 6 b)'!$D$64</definedName>
    <definedName name="cvbvcbcbvbc">'[2]Formato 6 b)'!$C$9</definedName>
    <definedName name="DEUDA_CONT_FIN_01">'[2]Formato 2'!$B$31</definedName>
    <definedName name="DEUDA_CONT_FIN_02">'[2]Formato 2'!$C$31</definedName>
    <definedName name="DEUDA_CONT_FIN_03">'[2]Formato 2'!$D$31</definedName>
    <definedName name="DEUDA_CONT_FIN_04">'[2]Formato 2'!$E$31</definedName>
    <definedName name="DEUDA_CONT_FIN_05">'[2]Formato 2'!$F$31</definedName>
    <definedName name="DEUDA_CONT_FIN_06">'[2]Formato 2'!$G$31</definedName>
    <definedName name="DEUDA_CONT_FIN_07">'[2]Formato 2'!$H$31</definedName>
    <definedName name="dsafvzsd">'[3]Info General'!$C$7</definedName>
    <definedName name="dsfdsdsdsdsdsdsdsdsdsdsdsdsdsdsdsdsdsdsdsdsdsdsdsdsdsdsdsdsdsdsdsdsdsds">'[2]Formato 3'!$H$14</definedName>
    <definedName name="dsfsfdsffffffff">'[2]Formato 3'!$I$14</definedName>
    <definedName name="ENTE_PUBLICO_A">'[1]Info General'!$C$7</definedName>
    <definedName name="fdggdfgdgfd">'[2]Formato 3'!$E$8</definedName>
    <definedName name="fdgxfd">'[3]Info General'!$C$7</definedName>
    <definedName name="fdsfdsfdsfdsfdsfdsfdsfdsfdsfdsfdsfds">'[2]Formato 3'!$J$8</definedName>
    <definedName name="fgsgfdfdfzxvzcvczv">'[2]Formato 2'!$C$52</definedName>
    <definedName name="GASTO_E_FIN_02">'[2]Formato 6 b)'!$C$64</definedName>
    <definedName name="GASTO_E_FIN_04">'[2]Formato 6 b)'!$E$64</definedName>
    <definedName name="GASTO_E_FIN_05">'[2]Formato 6 b)'!$F$64</definedName>
    <definedName name="GASTO_E_FIN_06">'[2]Formato 6 b)'!$G$64</definedName>
    <definedName name="GASTO_E_T3">'[2]Formato 6 b)'!$D$37</definedName>
    <definedName name="GASTO_E_T4">'[2]Formato 6 b)'!$E$37</definedName>
    <definedName name="GASTO_E_T5">'[2]Formato 6 b)'!$F$37</definedName>
    <definedName name="GASTO_E_T6">'[2]Formato 6 b)'!$G$37</definedName>
    <definedName name="GASTO_NE_FIN_01">'[2]Formato 6 b)'!$B$36</definedName>
    <definedName name="GASTO_NE_FIN_02">'[2]Formato 6 b)'!$C$36</definedName>
    <definedName name="GASTO_NE_FIN_03">'[2]Formato 6 b)'!$D$36</definedName>
    <definedName name="GASTO_NE_FIN_04">'[2]Formato 6 b)'!$E$36</definedName>
    <definedName name="GASTO_NE_FIN_06">'[2]Formato 6 b)'!$G$36</definedName>
    <definedName name="GASTO_NE_T1">'[2]Formato 6 b)'!$B$9</definedName>
    <definedName name="GASTO_NE_T4">'[2]Formato 6 b)'!$E$9</definedName>
    <definedName name="GASTO_NE_T5">'[2]Formato 6 b)'!$F$9</definedName>
    <definedName name="GASTO_NE_T6">'[2]Formato 6 b)'!$G$9</definedName>
    <definedName name="gfhdhdgh">'[2]Formato 2'!$E$52</definedName>
    <definedName name="MONTO1">'[3]Info General'!$D$18</definedName>
    <definedName name="MONTO2">'[3]Info General'!$E$18</definedName>
    <definedName name="OB_CORTO_PLAZO_FIN_01">'[2]Formato 2'!$B$52</definedName>
    <definedName name="OB_CORTO_PLAZO_FIN_03">'[2]Formato 2'!$D$52</definedName>
    <definedName name="OB_CORTO_PLAZO_FIN_05">'[2]Formato 2'!$F$52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6">'[2]Formato 3'!$G$14</definedName>
    <definedName name="OTROS_T9">'[2]Formato 3'!$J$14</definedName>
    <definedName name="PERIODO_INFORME">'[1]Info General'!$C$14</definedName>
    <definedName name="sadas">'[3]Info General'!$C$7</definedName>
    <definedName name="SALDO_PENDIENTE">'[3]Info General'!$F$18</definedName>
    <definedName name="sdfsdfsfds">'[2]Formato 3'!$E$14</definedName>
    <definedName name="sdfsfsdf">'[2]Formato 3'!$G$8</definedName>
    <definedName name="TRIMESTRE">'[3]Info General'!$C$16</definedName>
    <definedName name="ULTIMO">'[1]Info General'!$E$20</definedName>
    <definedName name="ULTIMO_SALDO">'[3]Info General'!$F$20</definedName>
    <definedName name="VALOR_INS_BCC_FIN_01">'[2]Formato 2'!$B$38</definedName>
    <definedName name="VALOR_INS_BCC_FIN_02">'[2]Formato 2'!$C$38</definedName>
    <definedName name="VALOR_INS_BCC_FIN_03">'[2]Formato 2'!$D$38</definedName>
    <definedName name="VALOR_INS_BCC_FIN_04">'[2]Formato 2'!$E$38</definedName>
    <definedName name="VALOR_INS_BCC_FIN_05">'[2]Formato 2'!$F$38</definedName>
    <definedName name="VALOR_INS_BCC_FIN_06">'[2]Formato 2'!$G$38</definedName>
    <definedName name="vcbvbcbdfgfdg">'[2]Formato 6 b)'!$D$9</definedName>
    <definedName name="vcvcbvcbcvb">'[2]Formato 6 b)'!$B$37</definedName>
    <definedName name="zfds">'[2]Formato 2'!$H$38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G61" i="1" s="1"/>
  <c r="F61" i="1"/>
  <c r="E61" i="1"/>
  <c r="D61" i="1"/>
  <c r="C61" i="1"/>
  <c r="B61" i="1"/>
  <c r="B43" i="1" s="1"/>
  <c r="B77" i="1" s="1"/>
  <c r="G60" i="1"/>
  <c r="G59" i="1"/>
  <c r="G58" i="1"/>
  <c r="G57" i="1"/>
  <c r="G56" i="1"/>
  <c r="G55" i="1"/>
  <c r="G54" i="1"/>
  <c r="G53" i="1" s="1"/>
  <c r="F53" i="1"/>
  <c r="E53" i="1"/>
  <c r="D53" i="1"/>
  <c r="D43" i="1" s="1"/>
  <c r="C53" i="1"/>
  <c r="C43" i="1" s="1"/>
  <c r="B53" i="1"/>
  <c r="G52" i="1"/>
  <c r="G51" i="1"/>
  <c r="G50" i="1"/>
  <c r="G49" i="1"/>
  <c r="G48" i="1"/>
  <c r="G47" i="1"/>
  <c r="G46" i="1"/>
  <c r="G45" i="1"/>
  <c r="G44" i="1" s="1"/>
  <c r="F44" i="1"/>
  <c r="E44" i="1"/>
  <c r="D44" i="1"/>
  <c r="C44" i="1"/>
  <c r="B44" i="1"/>
  <c r="F43" i="1"/>
  <c r="F77" i="1" s="1"/>
  <c r="E43" i="1"/>
  <c r="G41" i="1"/>
  <c r="G40" i="1"/>
  <c r="G39" i="1"/>
  <c r="G38" i="1"/>
  <c r="G37" i="1" s="1"/>
  <c r="F37" i="1"/>
  <c r="E37" i="1"/>
  <c r="D37" i="1"/>
  <c r="C37" i="1"/>
  <c r="C9" i="1" s="1"/>
  <c r="B37" i="1"/>
  <c r="G36" i="1"/>
  <c r="G35" i="1"/>
  <c r="G34" i="1"/>
  <c r="G33" i="1"/>
  <c r="G32" i="1"/>
  <c r="G27" i="1" s="1"/>
  <c r="G31" i="1"/>
  <c r="G30" i="1"/>
  <c r="G29" i="1"/>
  <c r="G28" i="1"/>
  <c r="F27" i="1"/>
  <c r="F9" i="1" s="1"/>
  <c r="E27" i="1"/>
  <c r="D27" i="1"/>
  <c r="C27" i="1"/>
  <c r="B27" i="1"/>
  <c r="G26" i="1"/>
  <c r="G25" i="1"/>
  <c r="G19" i="1" s="1"/>
  <c r="G24" i="1"/>
  <c r="G23" i="1"/>
  <c r="G22" i="1"/>
  <c r="G21" i="1"/>
  <c r="G20" i="1"/>
  <c r="F19" i="1"/>
  <c r="E19" i="1"/>
  <c r="E9" i="1" s="1"/>
  <c r="D19" i="1"/>
  <c r="C19" i="1"/>
  <c r="B19" i="1"/>
  <c r="B9" i="1" s="1"/>
  <c r="G18" i="1"/>
  <c r="G17" i="1"/>
  <c r="G16" i="1"/>
  <c r="G15" i="1"/>
  <c r="G14" i="1"/>
  <c r="G13" i="1"/>
  <c r="G12" i="1"/>
  <c r="G11" i="1"/>
  <c r="G10" i="1" s="1"/>
  <c r="F10" i="1"/>
  <c r="E10" i="1"/>
  <c r="D10" i="1"/>
  <c r="D9" i="1" s="1"/>
  <c r="C10" i="1"/>
  <c r="B10" i="1"/>
  <c r="C77" i="1" l="1"/>
  <c r="G9" i="1"/>
  <c r="D77" i="1"/>
  <c r="E77" i="1"/>
  <c r="G43" i="1"/>
  <c r="G77" i="1" l="1"/>
</calcChain>
</file>

<file path=xl/sharedStrings.xml><?xml version="1.0" encoding="utf-8"?>
<sst xmlns="http://schemas.openxmlformats.org/spreadsheetml/2006/main" count="81" uniqueCount="51">
  <si>
    <t>Formato 6 c) Estado Analítico del Ejercicio del Presupuesto de Egresos Detallado -LDF 
                       (Claisificación Funcional)</t>
  </si>
  <si>
    <t>Poder Ejecutivo del Estado de Campeche (a)</t>
  </si>
  <si>
    <t>Estado Analítico del Ejercicio del Presupueso de Egresos Detallado - LDF</t>
  </si>
  <si>
    <t>Clasificación Funcional (Finalidad y Función)</t>
  </si>
  <si>
    <t>Del 1 de enero al 30 de junio de 2025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</si>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</sst>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1080A]#,##0.00;\(#,##0.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/>
    </xf>
    <xf numFmtId="4" fontId="2" fillId="3" borderId="4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2"/>
    </xf>
    <xf numFmtId="4" fontId="1" fillId="3" borderId="6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vertical="center" indent="3"/>
    </xf>
    <xf numFmtId="0" fontId="0" fillId="3" borderId="13" xfId="0" applyFill="1" applyBorder="1" applyAlignment="1">
      <alignment horizontal="left" vertical="center" wrapText="1" indent="3"/>
    </xf>
    <xf numFmtId="0" fontId="0" fillId="3" borderId="13" xfId="0" applyFill="1" applyBorder="1" applyAlignment="1">
      <alignment horizontal="left" vertical="center" wrapText="1" indent="2"/>
    </xf>
    <xf numFmtId="0" fontId="0" fillId="3" borderId="13" xfId="0" applyFill="1" applyBorder="1" applyAlignment="1">
      <alignment horizontal="left" vertical="center" wrapText="1" indent="9"/>
    </xf>
    <xf numFmtId="0" fontId="2" fillId="3" borderId="13" xfId="0" applyFont="1" applyFill="1" applyBorder="1" applyAlignment="1">
      <alignment horizontal="left" vertical="center"/>
    </xf>
    <xf numFmtId="4" fontId="2" fillId="3" borderId="6" xfId="1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>
      <alignment horizontal="left" wrapText="1" indent="3"/>
    </xf>
    <xf numFmtId="4" fontId="1" fillId="3" borderId="6" xfId="1" applyNumberFormat="1" applyFont="1" applyFill="1" applyBorder="1" applyAlignment="1" applyProtection="1">
      <alignment vertical="center" wrapText="1"/>
      <protection locked="0"/>
    </xf>
    <xf numFmtId="0" fontId="0" fillId="3" borderId="13" xfId="0" applyFill="1" applyBorder="1" applyAlignment="1">
      <alignment vertical="center"/>
    </xf>
    <xf numFmtId="4" fontId="1" fillId="3" borderId="6" xfId="1" applyNumberFormat="1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165" fontId="4" fillId="0" borderId="14" xfId="0" applyNumberFormat="1" applyFont="1" applyFill="1" applyBorder="1" applyAlignment="1">
      <alignment horizontal="right" vertical="center" wrapText="1" readingOrder="1"/>
    </xf>
    <xf numFmtId="165" fontId="4" fillId="0" borderId="15" xfId="0" applyNumberFormat="1" applyFont="1" applyFill="1" applyBorder="1" applyAlignment="1">
      <alignment horizontal="right" vertical="center" wrapText="1" readingOrder="1"/>
    </xf>
    <xf numFmtId="0" fontId="0" fillId="3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Contabilidad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acu&#241;a/Desktop/Compartida/ESTADOS%20FINANCIEROS%202025/2do%20trimestre/LDF_2T_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9HKBVHC\compartido\Users\Elias\Desktop\Estados%20Financieros\2019%20Reforma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</sheetNames>
    <sheetDataSet>
      <sheetData sheetId="0"/>
      <sheetData sheetId="1"/>
      <sheetData sheetId="2">
        <row r="8"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14">
          <cell r="E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</sheetData>
      <sheetData sheetId="3"/>
      <sheetData sheetId="4"/>
      <sheetData sheetId="5"/>
      <sheetData sheetId="6">
        <row r="9">
          <cell r="B9">
            <v>13446017205</v>
          </cell>
          <cell r="C9">
            <v>1518599514.5</v>
          </cell>
          <cell r="D9">
            <v>14964616719.499998</v>
          </cell>
          <cell r="E9">
            <v>6898974048.6899996</v>
          </cell>
          <cell r="F9">
            <v>6885180127.6500006</v>
          </cell>
          <cell r="G9">
            <v>8065642670.8099995</v>
          </cell>
        </row>
        <row r="37">
          <cell r="B37">
            <v>12598357346</v>
          </cell>
          <cell r="C37">
            <v>746620973.35000014</v>
          </cell>
          <cell r="D37">
            <v>13344978319.349998</v>
          </cell>
          <cell r="E37">
            <v>6302168381.2999992</v>
          </cell>
          <cell r="F37">
            <v>6301937595.9899998</v>
          </cell>
          <cell r="G37">
            <v>7042809938.0500002</v>
          </cell>
        </row>
      </sheetData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PODER EJECUTIVO, Gobierno del Estado de Campeche (a)</v>
          </cell>
        </row>
        <row r="16">
          <cell r="C16" t="str">
            <v>Del 1 de enero al 30 de junio de 2019 (b)</v>
          </cell>
        </row>
        <row r="18">
          <cell r="D18" t="str">
            <v>Monto pagado de la inversión al 30 de junio de 2019 (k)</v>
          </cell>
          <cell r="E18" t="str">
            <v>Monto pagado de la inversión actualizado al 30 de junio de 2019 (l)</v>
          </cell>
          <cell r="F18" t="str">
            <v>Saldo pendiente por pagar de la inversión al 30 de junio de 2019 (m = g – l)</v>
          </cell>
        </row>
        <row r="20">
          <cell r="F20" t="str">
            <v>Saldo al 31 de diciembre de 2018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6400-8938-48D3-A2BD-C1B538579AA2}">
  <sheetPr>
    <pageSetUpPr fitToPage="1"/>
  </sheetPr>
  <dimension ref="A1:IU79"/>
  <sheetViews>
    <sheetView tabSelected="1" topLeftCell="A7" zoomScale="80" zoomScaleNormal="80" workbookViewId="0">
      <selection activeCell="A5" sqref="A5:G5"/>
    </sheetView>
  </sheetViews>
  <sheetFormatPr baseColWidth="10" defaultColWidth="0.7109375" defaultRowHeight="15" zeroHeight="1" x14ac:dyDescent="0.25"/>
  <cols>
    <col min="1" max="1" width="74.5703125" style="39" customWidth="1"/>
    <col min="2" max="6" width="20.7109375" style="39" customWidth="1"/>
    <col min="7" max="7" width="17.85546875" style="39" bestFit="1" customWidth="1"/>
    <col min="8" max="255" width="11.42578125" hidden="1" customWidth="1"/>
    <col min="257" max="257" width="74.5703125" customWidth="1"/>
    <col min="258" max="262" width="20.7109375" customWidth="1"/>
    <col min="263" max="263" width="17.85546875" bestFit="1" customWidth="1"/>
    <col min="264" max="511" width="0" hidden="1" customWidth="1"/>
    <col min="513" max="513" width="74.5703125" customWidth="1"/>
    <col min="514" max="518" width="20.7109375" customWidth="1"/>
    <col min="519" max="519" width="17.85546875" bestFit="1" customWidth="1"/>
    <col min="520" max="767" width="0" hidden="1" customWidth="1"/>
    <col min="769" max="769" width="74.5703125" customWidth="1"/>
    <col min="770" max="774" width="20.7109375" customWidth="1"/>
    <col min="775" max="775" width="17.85546875" bestFit="1" customWidth="1"/>
    <col min="776" max="1023" width="0" hidden="1" customWidth="1"/>
    <col min="1025" max="1025" width="74.5703125" customWidth="1"/>
    <col min="1026" max="1030" width="20.7109375" customWidth="1"/>
    <col min="1031" max="1031" width="17.85546875" bestFit="1" customWidth="1"/>
    <col min="1032" max="1279" width="0" hidden="1" customWidth="1"/>
    <col min="1281" max="1281" width="74.5703125" customWidth="1"/>
    <col min="1282" max="1286" width="20.7109375" customWidth="1"/>
    <col min="1287" max="1287" width="17.85546875" bestFit="1" customWidth="1"/>
    <col min="1288" max="1535" width="0" hidden="1" customWidth="1"/>
    <col min="1537" max="1537" width="74.5703125" customWidth="1"/>
    <col min="1538" max="1542" width="20.7109375" customWidth="1"/>
    <col min="1543" max="1543" width="17.85546875" bestFit="1" customWidth="1"/>
    <col min="1544" max="1791" width="0" hidden="1" customWidth="1"/>
    <col min="1793" max="1793" width="74.5703125" customWidth="1"/>
    <col min="1794" max="1798" width="20.7109375" customWidth="1"/>
    <col min="1799" max="1799" width="17.85546875" bestFit="1" customWidth="1"/>
    <col min="1800" max="2047" width="0" hidden="1" customWidth="1"/>
    <col min="2049" max="2049" width="74.5703125" customWidth="1"/>
    <col min="2050" max="2054" width="20.7109375" customWidth="1"/>
    <col min="2055" max="2055" width="17.85546875" bestFit="1" customWidth="1"/>
    <col min="2056" max="2303" width="0" hidden="1" customWidth="1"/>
    <col min="2305" max="2305" width="74.5703125" customWidth="1"/>
    <col min="2306" max="2310" width="20.7109375" customWidth="1"/>
    <col min="2311" max="2311" width="17.85546875" bestFit="1" customWidth="1"/>
    <col min="2312" max="2559" width="0" hidden="1" customWidth="1"/>
    <col min="2561" max="2561" width="74.5703125" customWidth="1"/>
    <col min="2562" max="2566" width="20.7109375" customWidth="1"/>
    <col min="2567" max="2567" width="17.85546875" bestFit="1" customWidth="1"/>
    <col min="2568" max="2815" width="0" hidden="1" customWidth="1"/>
    <col min="2817" max="2817" width="74.5703125" customWidth="1"/>
    <col min="2818" max="2822" width="20.7109375" customWidth="1"/>
    <col min="2823" max="2823" width="17.85546875" bestFit="1" customWidth="1"/>
    <col min="2824" max="3071" width="0" hidden="1" customWidth="1"/>
    <col min="3073" max="3073" width="74.5703125" customWidth="1"/>
    <col min="3074" max="3078" width="20.7109375" customWidth="1"/>
    <col min="3079" max="3079" width="17.85546875" bestFit="1" customWidth="1"/>
    <col min="3080" max="3327" width="0" hidden="1" customWidth="1"/>
    <col min="3329" max="3329" width="74.5703125" customWidth="1"/>
    <col min="3330" max="3334" width="20.7109375" customWidth="1"/>
    <col min="3335" max="3335" width="17.85546875" bestFit="1" customWidth="1"/>
    <col min="3336" max="3583" width="0" hidden="1" customWidth="1"/>
    <col min="3585" max="3585" width="74.5703125" customWidth="1"/>
    <col min="3586" max="3590" width="20.7109375" customWidth="1"/>
    <col min="3591" max="3591" width="17.85546875" bestFit="1" customWidth="1"/>
    <col min="3592" max="3839" width="0" hidden="1" customWidth="1"/>
    <col min="3841" max="3841" width="74.5703125" customWidth="1"/>
    <col min="3842" max="3846" width="20.7109375" customWidth="1"/>
    <col min="3847" max="3847" width="17.85546875" bestFit="1" customWidth="1"/>
    <col min="3848" max="4095" width="0" hidden="1" customWidth="1"/>
    <col min="4097" max="4097" width="74.5703125" customWidth="1"/>
    <col min="4098" max="4102" width="20.7109375" customWidth="1"/>
    <col min="4103" max="4103" width="17.85546875" bestFit="1" customWidth="1"/>
    <col min="4104" max="4351" width="0" hidden="1" customWidth="1"/>
    <col min="4353" max="4353" width="74.5703125" customWidth="1"/>
    <col min="4354" max="4358" width="20.7109375" customWidth="1"/>
    <col min="4359" max="4359" width="17.85546875" bestFit="1" customWidth="1"/>
    <col min="4360" max="4607" width="0" hidden="1" customWidth="1"/>
    <col min="4609" max="4609" width="74.5703125" customWidth="1"/>
    <col min="4610" max="4614" width="20.7109375" customWidth="1"/>
    <col min="4615" max="4615" width="17.85546875" bestFit="1" customWidth="1"/>
    <col min="4616" max="4863" width="0" hidden="1" customWidth="1"/>
    <col min="4865" max="4865" width="74.5703125" customWidth="1"/>
    <col min="4866" max="4870" width="20.7109375" customWidth="1"/>
    <col min="4871" max="4871" width="17.85546875" bestFit="1" customWidth="1"/>
    <col min="4872" max="5119" width="0" hidden="1" customWidth="1"/>
    <col min="5121" max="5121" width="74.5703125" customWidth="1"/>
    <col min="5122" max="5126" width="20.7109375" customWidth="1"/>
    <col min="5127" max="5127" width="17.85546875" bestFit="1" customWidth="1"/>
    <col min="5128" max="5375" width="0" hidden="1" customWidth="1"/>
    <col min="5377" max="5377" width="74.5703125" customWidth="1"/>
    <col min="5378" max="5382" width="20.7109375" customWidth="1"/>
    <col min="5383" max="5383" width="17.85546875" bestFit="1" customWidth="1"/>
    <col min="5384" max="5631" width="0" hidden="1" customWidth="1"/>
    <col min="5633" max="5633" width="74.5703125" customWidth="1"/>
    <col min="5634" max="5638" width="20.7109375" customWidth="1"/>
    <col min="5639" max="5639" width="17.85546875" bestFit="1" customWidth="1"/>
    <col min="5640" max="5887" width="0" hidden="1" customWidth="1"/>
    <col min="5889" max="5889" width="74.5703125" customWidth="1"/>
    <col min="5890" max="5894" width="20.7109375" customWidth="1"/>
    <col min="5895" max="5895" width="17.85546875" bestFit="1" customWidth="1"/>
    <col min="5896" max="6143" width="0" hidden="1" customWidth="1"/>
    <col min="6145" max="6145" width="74.5703125" customWidth="1"/>
    <col min="6146" max="6150" width="20.7109375" customWidth="1"/>
    <col min="6151" max="6151" width="17.85546875" bestFit="1" customWidth="1"/>
    <col min="6152" max="6399" width="0" hidden="1" customWidth="1"/>
    <col min="6401" max="6401" width="74.5703125" customWidth="1"/>
    <col min="6402" max="6406" width="20.7109375" customWidth="1"/>
    <col min="6407" max="6407" width="17.85546875" bestFit="1" customWidth="1"/>
    <col min="6408" max="6655" width="0" hidden="1" customWidth="1"/>
    <col min="6657" max="6657" width="74.5703125" customWidth="1"/>
    <col min="6658" max="6662" width="20.7109375" customWidth="1"/>
    <col min="6663" max="6663" width="17.85546875" bestFit="1" customWidth="1"/>
    <col min="6664" max="6911" width="0" hidden="1" customWidth="1"/>
    <col min="6913" max="6913" width="74.5703125" customWidth="1"/>
    <col min="6914" max="6918" width="20.7109375" customWidth="1"/>
    <col min="6919" max="6919" width="17.85546875" bestFit="1" customWidth="1"/>
    <col min="6920" max="7167" width="0" hidden="1" customWidth="1"/>
    <col min="7169" max="7169" width="74.5703125" customWidth="1"/>
    <col min="7170" max="7174" width="20.7109375" customWidth="1"/>
    <col min="7175" max="7175" width="17.85546875" bestFit="1" customWidth="1"/>
    <col min="7176" max="7423" width="0" hidden="1" customWidth="1"/>
    <col min="7425" max="7425" width="74.5703125" customWidth="1"/>
    <col min="7426" max="7430" width="20.7109375" customWidth="1"/>
    <col min="7431" max="7431" width="17.85546875" bestFit="1" customWidth="1"/>
    <col min="7432" max="7679" width="0" hidden="1" customWidth="1"/>
    <col min="7681" max="7681" width="74.5703125" customWidth="1"/>
    <col min="7682" max="7686" width="20.7109375" customWidth="1"/>
    <col min="7687" max="7687" width="17.85546875" bestFit="1" customWidth="1"/>
    <col min="7688" max="7935" width="0" hidden="1" customWidth="1"/>
    <col min="7937" max="7937" width="74.5703125" customWidth="1"/>
    <col min="7938" max="7942" width="20.7109375" customWidth="1"/>
    <col min="7943" max="7943" width="17.85546875" bestFit="1" customWidth="1"/>
    <col min="7944" max="8191" width="0" hidden="1" customWidth="1"/>
    <col min="8193" max="8193" width="74.5703125" customWidth="1"/>
    <col min="8194" max="8198" width="20.7109375" customWidth="1"/>
    <col min="8199" max="8199" width="17.85546875" bestFit="1" customWidth="1"/>
    <col min="8200" max="8447" width="0" hidden="1" customWidth="1"/>
    <col min="8449" max="8449" width="74.5703125" customWidth="1"/>
    <col min="8450" max="8454" width="20.7109375" customWidth="1"/>
    <col min="8455" max="8455" width="17.85546875" bestFit="1" customWidth="1"/>
    <col min="8456" max="8703" width="0" hidden="1" customWidth="1"/>
    <col min="8705" max="8705" width="74.5703125" customWidth="1"/>
    <col min="8706" max="8710" width="20.7109375" customWidth="1"/>
    <col min="8711" max="8711" width="17.85546875" bestFit="1" customWidth="1"/>
    <col min="8712" max="8959" width="0" hidden="1" customWidth="1"/>
    <col min="8961" max="8961" width="74.5703125" customWidth="1"/>
    <col min="8962" max="8966" width="20.7109375" customWidth="1"/>
    <col min="8967" max="8967" width="17.85546875" bestFit="1" customWidth="1"/>
    <col min="8968" max="9215" width="0" hidden="1" customWidth="1"/>
    <col min="9217" max="9217" width="74.5703125" customWidth="1"/>
    <col min="9218" max="9222" width="20.7109375" customWidth="1"/>
    <col min="9223" max="9223" width="17.85546875" bestFit="1" customWidth="1"/>
    <col min="9224" max="9471" width="0" hidden="1" customWidth="1"/>
    <col min="9473" max="9473" width="74.5703125" customWidth="1"/>
    <col min="9474" max="9478" width="20.7109375" customWidth="1"/>
    <col min="9479" max="9479" width="17.85546875" bestFit="1" customWidth="1"/>
    <col min="9480" max="9727" width="0" hidden="1" customWidth="1"/>
    <col min="9729" max="9729" width="74.5703125" customWidth="1"/>
    <col min="9730" max="9734" width="20.7109375" customWidth="1"/>
    <col min="9735" max="9735" width="17.85546875" bestFit="1" customWidth="1"/>
    <col min="9736" max="9983" width="0" hidden="1" customWidth="1"/>
    <col min="9985" max="9985" width="74.5703125" customWidth="1"/>
    <col min="9986" max="9990" width="20.7109375" customWidth="1"/>
    <col min="9991" max="9991" width="17.85546875" bestFit="1" customWidth="1"/>
    <col min="9992" max="10239" width="0" hidden="1" customWidth="1"/>
    <col min="10241" max="10241" width="74.5703125" customWidth="1"/>
    <col min="10242" max="10246" width="20.7109375" customWidth="1"/>
    <col min="10247" max="10247" width="17.85546875" bestFit="1" customWidth="1"/>
    <col min="10248" max="10495" width="0" hidden="1" customWidth="1"/>
    <col min="10497" max="10497" width="74.5703125" customWidth="1"/>
    <col min="10498" max="10502" width="20.7109375" customWidth="1"/>
    <col min="10503" max="10503" width="17.85546875" bestFit="1" customWidth="1"/>
    <col min="10504" max="10751" width="0" hidden="1" customWidth="1"/>
    <col min="10753" max="10753" width="74.5703125" customWidth="1"/>
    <col min="10754" max="10758" width="20.7109375" customWidth="1"/>
    <col min="10759" max="10759" width="17.85546875" bestFit="1" customWidth="1"/>
    <col min="10760" max="11007" width="0" hidden="1" customWidth="1"/>
    <col min="11009" max="11009" width="74.5703125" customWidth="1"/>
    <col min="11010" max="11014" width="20.7109375" customWidth="1"/>
    <col min="11015" max="11015" width="17.85546875" bestFit="1" customWidth="1"/>
    <col min="11016" max="11263" width="0" hidden="1" customWidth="1"/>
    <col min="11265" max="11265" width="74.5703125" customWidth="1"/>
    <col min="11266" max="11270" width="20.7109375" customWidth="1"/>
    <col min="11271" max="11271" width="17.85546875" bestFit="1" customWidth="1"/>
    <col min="11272" max="11519" width="0" hidden="1" customWidth="1"/>
    <col min="11521" max="11521" width="74.5703125" customWidth="1"/>
    <col min="11522" max="11526" width="20.7109375" customWidth="1"/>
    <col min="11527" max="11527" width="17.85546875" bestFit="1" customWidth="1"/>
    <col min="11528" max="11775" width="0" hidden="1" customWidth="1"/>
    <col min="11777" max="11777" width="74.5703125" customWidth="1"/>
    <col min="11778" max="11782" width="20.7109375" customWidth="1"/>
    <col min="11783" max="11783" width="17.85546875" bestFit="1" customWidth="1"/>
    <col min="11784" max="12031" width="0" hidden="1" customWidth="1"/>
    <col min="12033" max="12033" width="74.5703125" customWidth="1"/>
    <col min="12034" max="12038" width="20.7109375" customWidth="1"/>
    <col min="12039" max="12039" width="17.85546875" bestFit="1" customWidth="1"/>
    <col min="12040" max="12287" width="0" hidden="1" customWidth="1"/>
    <col min="12289" max="12289" width="74.5703125" customWidth="1"/>
    <col min="12290" max="12294" width="20.7109375" customWidth="1"/>
    <col min="12295" max="12295" width="17.85546875" bestFit="1" customWidth="1"/>
    <col min="12296" max="12543" width="0" hidden="1" customWidth="1"/>
    <col min="12545" max="12545" width="74.5703125" customWidth="1"/>
    <col min="12546" max="12550" width="20.7109375" customWidth="1"/>
    <col min="12551" max="12551" width="17.85546875" bestFit="1" customWidth="1"/>
    <col min="12552" max="12799" width="0" hidden="1" customWidth="1"/>
    <col min="12801" max="12801" width="74.5703125" customWidth="1"/>
    <col min="12802" max="12806" width="20.7109375" customWidth="1"/>
    <col min="12807" max="12807" width="17.85546875" bestFit="1" customWidth="1"/>
    <col min="12808" max="13055" width="0" hidden="1" customWidth="1"/>
    <col min="13057" max="13057" width="74.5703125" customWidth="1"/>
    <col min="13058" max="13062" width="20.7109375" customWidth="1"/>
    <col min="13063" max="13063" width="17.85546875" bestFit="1" customWidth="1"/>
    <col min="13064" max="13311" width="0" hidden="1" customWidth="1"/>
    <col min="13313" max="13313" width="74.5703125" customWidth="1"/>
    <col min="13314" max="13318" width="20.7109375" customWidth="1"/>
    <col min="13319" max="13319" width="17.85546875" bestFit="1" customWidth="1"/>
    <col min="13320" max="13567" width="0" hidden="1" customWidth="1"/>
    <col min="13569" max="13569" width="74.5703125" customWidth="1"/>
    <col min="13570" max="13574" width="20.7109375" customWidth="1"/>
    <col min="13575" max="13575" width="17.85546875" bestFit="1" customWidth="1"/>
    <col min="13576" max="13823" width="0" hidden="1" customWidth="1"/>
    <col min="13825" max="13825" width="74.5703125" customWidth="1"/>
    <col min="13826" max="13830" width="20.7109375" customWidth="1"/>
    <col min="13831" max="13831" width="17.85546875" bestFit="1" customWidth="1"/>
    <col min="13832" max="14079" width="0" hidden="1" customWidth="1"/>
    <col min="14081" max="14081" width="74.5703125" customWidth="1"/>
    <col min="14082" max="14086" width="20.7109375" customWidth="1"/>
    <col min="14087" max="14087" width="17.85546875" bestFit="1" customWidth="1"/>
    <col min="14088" max="14335" width="0" hidden="1" customWidth="1"/>
    <col min="14337" max="14337" width="74.5703125" customWidth="1"/>
    <col min="14338" max="14342" width="20.7109375" customWidth="1"/>
    <col min="14343" max="14343" width="17.85546875" bestFit="1" customWidth="1"/>
    <col min="14344" max="14591" width="0" hidden="1" customWidth="1"/>
    <col min="14593" max="14593" width="74.5703125" customWidth="1"/>
    <col min="14594" max="14598" width="20.7109375" customWidth="1"/>
    <col min="14599" max="14599" width="17.85546875" bestFit="1" customWidth="1"/>
    <col min="14600" max="14847" width="0" hidden="1" customWidth="1"/>
    <col min="14849" max="14849" width="74.5703125" customWidth="1"/>
    <col min="14850" max="14854" width="20.7109375" customWidth="1"/>
    <col min="14855" max="14855" width="17.85546875" bestFit="1" customWidth="1"/>
    <col min="14856" max="15103" width="0" hidden="1" customWidth="1"/>
    <col min="15105" max="15105" width="74.5703125" customWidth="1"/>
    <col min="15106" max="15110" width="20.7109375" customWidth="1"/>
    <col min="15111" max="15111" width="17.85546875" bestFit="1" customWidth="1"/>
    <col min="15112" max="15359" width="0" hidden="1" customWidth="1"/>
    <col min="15361" max="15361" width="74.5703125" customWidth="1"/>
    <col min="15362" max="15366" width="20.7109375" customWidth="1"/>
    <col min="15367" max="15367" width="17.85546875" bestFit="1" customWidth="1"/>
    <col min="15368" max="15615" width="0" hidden="1" customWidth="1"/>
    <col min="15617" max="15617" width="74.5703125" customWidth="1"/>
    <col min="15618" max="15622" width="20.7109375" customWidth="1"/>
    <col min="15623" max="15623" width="17.85546875" bestFit="1" customWidth="1"/>
    <col min="15624" max="15871" width="0" hidden="1" customWidth="1"/>
    <col min="15873" max="15873" width="74.5703125" customWidth="1"/>
    <col min="15874" max="15878" width="20.7109375" customWidth="1"/>
    <col min="15879" max="15879" width="17.85546875" bestFit="1" customWidth="1"/>
    <col min="15880" max="16127" width="0" hidden="1" customWidth="1"/>
    <col min="16129" max="16129" width="74.5703125" customWidth="1"/>
    <col min="16130" max="16134" width="20.7109375" customWidth="1"/>
    <col min="16135" max="16135" width="17.85546875" bestFit="1" customWidth="1"/>
    <col min="16136" max="16383" width="0" hidden="1" customWidth="1"/>
  </cols>
  <sheetData>
    <row r="1" spans="1:7" ht="2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9" t="s">
        <v>4</v>
      </c>
      <c r="B5" s="10"/>
      <c r="C5" s="10"/>
      <c r="D5" s="10"/>
      <c r="E5" s="10"/>
      <c r="F5" s="10"/>
      <c r="G5" s="11"/>
    </row>
    <row r="6" spans="1:7" x14ac:dyDescent="0.25">
      <c r="A6" s="12" t="s">
        <v>5</v>
      </c>
      <c r="B6" s="13"/>
      <c r="C6" s="13"/>
      <c r="D6" s="13"/>
      <c r="E6" s="13"/>
      <c r="F6" s="13"/>
      <c r="G6" s="14"/>
    </row>
    <row r="7" spans="1:7" x14ac:dyDescent="0.25">
      <c r="A7" s="15" t="s">
        <v>6</v>
      </c>
      <c r="B7" s="12" t="s">
        <v>7</v>
      </c>
      <c r="C7" s="13"/>
      <c r="D7" s="13"/>
      <c r="E7" s="13"/>
      <c r="F7" s="14"/>
      <c r="G7" s="16" t="s">
        <v>8</v>
      </c>
    </row>
    <row r="8" spans="1:7" ht="30" x14ac:dyDescent="0.25">
      <c r="A8" s="17"/>
      <c r="B8" s="18" t="s">
        <v>9</v>
      </c>
      <c r="C8" s="19" t="s">
        <v>10</v>
      </c>
      <c r="D8" s="18" t="s">
        <v>11</v>
      </c>
      <c r="E8" s="18" t="s">
        <v>12</v>
      </c>
      <c r="F8" s="20" t="s">
        <v>13</v>
      </c>
      <c r="G8" s="21"/>
    </row>
    <row r="9" spans="1:7" x14ac:dyDescent="0.25">
      <c r="A9" s="22" t="s">
        <v>14</v>
      </c>
      <c r="B9" s="23">
        <f t="shared" ref="B9:G9" si="0">SUM(B10,B19,B27,B37)</f>
        <v>13446017205</v>
      </c>
      <c r="C9" s="23">
        <f>SUM(C10,C19,C27,C37)</f>
        <v>1518599514.5</v>
      </c>
      <c r="D9" s="23">
        <f t="shared" si="0"/>
        <v>14964616719.5</v>
      </c>
      <c r="E9" s="23">
        <f t="shared" si="0"/>
        <v>6898974048.6900005</v>
      </c>
      <c r="F9" s="23">
        <f t="shared" si="0"/>
        <v>6885180127.6499996</v>
      </c>
      <c r="G9" s="23">
        <f t="shared" si="0"/>
        <v>8065642670.8100004</v>
      </c>
    </row>
    <row r="10" spans="1:7" x14ac:dyDescent="0.25">
      <c r="A10" s="24" t="s">
        <v>15</v>
      </c>
      <c r="B10" s="25">
        <f t="shared" ref="B10:G10" si="1">SUM(B11:B18)</f>
        <v>4071208523</v>
      </c>
      <c r="C10" s="25">
        <f t="shared" si="1"/>
        <v>440077027.18999994</v>
      </c>
      <c r="D10" s="25">
        <f t="shared" si="1"/>
        <v>4511285550.1900005</v>
      </c>
      <c r="E10" s="25">
        <f t="shared" si="1"/>
        <v>1792915524.95</v>
      </c>
      <c r="F10" s="25">
        <f t="shared" si="1"/>
        <v>1788658332.71</v>
      </c>
      <c r="G10" s="25">
        <f t="shared" si="1"/>
        <v>2718370025.2400007</v>
      </c>
    </row>
    <row r="11" spans="1:7" x14ac:dyDescent="0.25">
      <c r="A11" s="26" t="s">
        <v>16</v>
      </c>
      <c r="B11" s="25">
        <v>265679337</v>
      </c>
      <c r="C11" s="25">
        <v>0</v>
      </c>
      <c r="D11" s="25">
        <v>265679337</v>
      </c>
      <c r="E11" s="25">
        <v>134287836</v>
      </c>
      <c r="F11" s="25">
        <v>134287836</v>
      </c>
      <c r="G11" s="25">
        <f>D11-E11</f>
        <v>131391501</v>
      </c>
    </row>
    <row r="12" spans="1:7" x14ac:dyDescent="0.25">
      <c r="A12" s="26" t="s">
        <v>17</v>
      </c>
      <c r="B12" s="25">
        <v>1112670292</v>
      </c>
      <c r="C12" s="25">
        <v>173387.26</v>
      </c>
      <c r="D12" s="25">
        <v>1112843679.26</v>
      </c>
      <c r="E12" s="25">
        <v>499197696.38</v>
      </c>
      <c r="F12" s="25">
        <v>498235340.63999999</v>
      </c>
      <c r="G12" s="25">
        <f t="shared" ref="G12:G18" si="2">D12-E12</f>
        <v>613645982.88</v>
      </c>
    </row>
    <row r="13" spans="1:7" x14ac:dyDescent="0.25">
      <c r="A13" s="26" t="s">
        <v>18</v>
      </c>
      <c r="B13" s="25">
        <v>637633181</v>
      </c>
      <c r="C13" s="25">
        <v>115135834.19</v>
      </c>
      <c r="D13" s="25">
        <v>752769015.19000006</v>
      </c>
      <c r="E13" s="25">
        <v>318269340.33999997</v>
      </c>
      <c r="F13" s="25">
        <v>317412925.73000002</v>
      </c>
      <c r="G13" s="25">
        <f t="shared" si="2"/>
        <v>434499674.85000008</v>
      </c>
    </row>
    <row r="14" spans="1:7" x14ac:dyDescent="0.25">
      <c r="A14" s="26" t="s">
        <v>19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f t="shared" si="2"/>
        <v>0</v>
      </c>
    </row>
    <row r="15" spans="1:7" x14ac:dyDescent="0.25">
      <c r="A15" s="26" t="s">
        <v>20</v>
      </c>
      <c r="B15" s="25">
        <v>859152401</v>
      </c>
      <c r="C15" s="25">
        <v>-5953936.54</v>
      </c>
      <c r="D15" s="25">
        <v>853198464.46000004</v>
      </c>
      <c r="E15" s="25">
        <v>134200429.91</v>
      </c>
      <c r="F15" s="25">
        <v>133687640.11</v>
      </c>
      <c r="G15" s="25">
        <f t="shared" si="2"/>
        <v>718998034.55000007</v>
      </c>
    </row>
    <row r="16" spans="1:7" x14ac:dyDescent="0.25">
      <c r="A16" s="26" t="s">
        <v>21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f t="shared" si="2"/>
        <v>0</v>
      </c>
    </row>
    <row r="17" spans="1:7" x14ac:dyDescent="0.25">
      <c r="A17" s="26" t="s">
        <v>22</v>
      </c>
      <c r="B17" s="25">
        <v>856675346</v>
      </c>
      <c r="C17" s="25">
        <v>309524099.13999999</v>
      </c>
      <c r="D17" s="25">
        <v>1166199445.1400001</v>
      </c>
      <c r="E17" s="25">
        <v>578379662.80999994</v>
      </c>
      <c r="F17" s="25">
        <v>576808464.64999998</v>
      </c>
      <c r="G17" s="25">
        <f t="shared" si="2"/>
        <v>587819782.33000016</v>
      </c>
    </row>
    <row r="18" spans="1:7" x14ac:dyDescent="0.25">
      <c r="A18" s="26" t="s">
        <v>23</v>
      </c>
      <c r="B18" s="25">
        <v>339397966</v>
      </c>
      <c r="C18" s="25">
        <v>21197643.140000001</v>
      </c>
      <c r="D18" s="25">
        <v>360595609.13999999</v>
      </c>
      <c r="E18" s="25">
        <v>128580559.51000001</v>
      </c>
      <c r="F18" s="25">
        <v>128226125.58</v>
      </c>
      <c r="G18" s="25">
        <f t="shared" si="2"/>
        <v>232015049.63</v>
      </c>
    </row>
    <row r="19" spans="1:7" x14ac:dyDescent="0.25">
      <c r="A19" s="24" t="s">
        <v>24</v>
      </c>
      <c r="B19" s="25">
        <f t="shared" ref="B19:G19" si="3">SUM(B20:B26)</f>
        <v>4816448196</v>
      </c>
      <c r="C19" s="25">
        <f t="shared" si="3"/>
        <v>361218076.5</v>
      </c>
      <c r="D19" s="25">
        <f t="shared" si="3"/>
        <v>5177666272.5</v>
      </c>
      <c r="E19" s="25">
        <f t="shared" si="3"/>
        <v>2302983145.4300003</v>
      </c>
      <c r="F19" s="25">
        <f t="shared" si="3"/>
        <v>2300449538.73</v>
      </c>
      <c r="G19" s="25">
        <f t="shared" si="3"/>
        <v>2874683127.0699997</v>
      </c>
    </row>
    <row r="20" spans="1:7" x14ac:dyDescent="0.25">
      <c r="A20" s="26" t="s">
        <v>25</v>
      </c>
      <c r="B20" s="25">
        <v>56667936</v>
      </c>
      <c r="C20" s="25">
        <v>3404974.19</v>
      </c>
      <c r="D20" s="25">
        <v>60072910.189999998</v>
      </c>
      <c r="E20" s="25">
        <v>22773104.079999998</v>
      </c>
      <c r="F20" s="25">
        <v>22720786.010000002</v>
      </c>
      <c r="G20" s="25">
        <f>D20-E20</f>
        <v>37299806.109999999</v>
      </c>
    </row>
    <row r="21" spans="1:7" x14ac:dyDescent="0.25">
      <c r="A21" s="26" t="s">
        <v>26</v>
      </c>
      <c r="B21" s="25">
        <v>324237261</v>
      </c>
      <c r="C21" s="25">
        <v>13511480.1</v>
      </c>
      <c r="D21" s="25">
        <v>337748741.10000002</v>
      </c>
      <c r="E21" s="25">
        <v>168745349.22</v>
      </c>
      <c r="F21" s="25">
        <v>168523494.37</v>
      </c>
      <c r="G21" s="25">
        <f t="shared" ref="G21:G26" si="4">D21-E21</f>
        <v>169003391.88000003</v>
      </c>
    </row>
    <row r="22" spans="1:7" x14ac:dyDescent="0.25">
      <c r="A22" s="26" t="s">
        <v>27</v>
      </c>
      <c r="B22" s="25">
        <v>792201648</v>
      </c>
      <c r="C22" s="25">
        <v>241124468.36000001</v>
      </c>
      <c r="D22" s="25">
        <v>1033326116.36</v>
      </c>
      <c r="E22" s="25">
        <v>383233457.19</v>
      </c>
      <c r="F22" s="25">
        <v>382315019.44999999</v>
      </c>
      <c r="G22" s="25">
        <f t="shared" si="4"/>
        <v>650092659.17000008</v>
      </c>
    </row>
    <row r="23" spans="1:7" x14ac:dyDescent="0.25">
      <c r="A23" s="26" t="s">
        <v>28</v>
      </c>
      <c r="B23" s="25">
        <v>335664187</v>
      </c>
      <c r="C23" s="25">
        <v>-4067337.39</v>
      </c>
      <c r="D23" s="25">
        <v>331596849.61000001</v>
      </c>
      <c r="E23" s="25">
        <v>195293957.96000001</v>
      </c>
      <c r="F23" s="25">
        <v>195083511.31999999</v>
      </c>
      <c r="G23" s="25">
        <f t="shared" si="4"/>
        <v>136302891.65000001</v>
      </c>
    </row>
    <row r="24" spans="1:7" x14ac:dyDescent="0.25">
      <c r="A24" s="26" t="s">
        <v>29</v>
      </c>
      <c r="B24" s="25">
        <v>2469309265</v>
      </c>
      <c r="C24" s="25">
        <v>47083485.479999997</v>
      </c>
      <c r="D24" s="25">
        <v>2516392750.48</v>
      </c>
      <c r="E24" s="25">
        <v>1136907070.0799999</v>
      </c>
      <c r="F24" s="25">
        <v>1136115339.6099999</v>
      </c>
      <c r="G24" s="25">
        <f t="shared" si="4"/>
        <v>1379485680.4000001</v>
      </c>
    </row>
    <row r="25" spans="1:7" x14ac:dyDescent="0.25">
      <c r="A25" s="26" t="s">
        <v>30</v>
      </c>
      <c r="B25" s="25">
        <v>409351212</v>
      </c>
      <c r="C25" s="25">
        <v>-43130.74</v>
      </c>
      <c r="D25" s="25">
        <v>409308081.25999999</v>
      </c>
      <c r="E25" s="25">
        <v>214856733.38999999</v>
      </c>
      <c r="F25" s="25">
        <v>214850012.66</v>
      </c>
      <c r="G25" s="25">
        <f t="shared" si="4"/>
        <v>194451347.87</v>
      </c>
    </row>
    <row r="26" spans="1:7" x14ac:dyDescent="0.25">
      <c r="A26" s="26" t="s">
        <v>31</v>
      </c>
      <c r="B26" s="25">
        <v>429016687</v>
      </c>
      <c r="C26" s="25">
        <v>60204136.5</v>
      </c>
      <c r="D26" s="25">
        <v>489220823.5</v>
      </c>
      <c r="E26" s="25">
        <v>181173473.50999999</v>
      </c>
      <c r="F26" s="25">
        <v>180841375.31</v>
      </c>
      <c r="G26" s="25">
        <f t="shared" si="4"/>
        <v>308047349.99000001</v>
      </c>
    </row>
    <row r="27" spans="1:7" x14ac:dyDescent="0.25">
      <c r="A27" s="24" t="s">
        <v>32</v>
      </c>
      <c r="B27" s="25">
        <f t="shared" ref="B27:G27" si="5">SUM(B28:B36)</f>
        <v>805979239</v>
      </c>
      <c r="C27" s="25">
        <f t="shared" si="5"/>
        <v>462645278.81999999</v>
      </c>
      <c r="D27" s="25">
        <f t="shared" si="5"/>
        <v>1268624517.8199999</v>
      </c>
      <c r="E27" s="25">
        <f t="shared" si="5"/>
        <v>707195924.25</v>
      </c>
      <c r="F27" s="25">
        <f t="shared" si="5"/>
        <v>700192802.14999998</v>
      </c>
      <c r="G27" s="25">
        <f t="shared" si="5"/>
        <v>561428593.57000005</v>
      </c>
    </row>
    <row r="28" spans="1:7" x14ac:dyDescent="0.25">
      <c r="A28" s="27" t="s">
        <v>33</v>
      </c>
      <c r="B28" s="25">
        <v>129990833</v>
      </c>
      <c r="C28" s="25">
        <v>289570160.13999999</v>
      </c>
      <c r="D28" s="25">
        <v>419560993.13999999</v>
      </c>
      <c r="E28" s="25">
        <v>347764587.89999998</v>
      </c>
      <c r="F28" s="25">
        <v>347669707.35000002</v>
      </c>
      <c r="G28" s="25">
        <f>D28-E28</f>
        <v>71796405.24000001</v>
      </c>
    </row>
    <row r="29" spans="1:7" x14ac:dyDescent="0.25">
      <c r="A29" s="26" t="s">
        <v>34</v>
      </c>
      <c r="B29" s="25">
        <v>299428993</v>
      </c>
      <c r="C29" s="25">
        <v>5672205.7800000003</v>
      </c>
      <c r="D29" s="25">
        <v>305101198.77999997</v>
      </c>
      <c r="E29" s="25">
        <v>164046341.58000001</v>
      </c>
      <c r="F29" s="25">
        <v>163382335.09999999</v>
      </c>
      <c r="G29" s="25">
        <f t="shared" ref="G29:G35" si="6">D29-E29</f>
        <v>141054857.19999996</v>
      </c>
    </row>
    <row r="30" spans="1:7" x14ac:dyDescent="0.25">
      <c r="A30" s="26" t="s">
        <v>35</v>
      </c>
      <c r="B30" s="25">
        <v>81935616</v>
      </c>
      <c r="C30" s="25">
        <v>72955900.370000005</v>
      </c>
      <c r="D30" s="25">
        <v>154891516.37</v>
      </c>
      <c r="E30" s="25">
        <v>5442270.9400000004</v>
      </c>
      <c r="F30" s="25">
        <v>5424668.8399999999</v>
      </c>
      <c r="G30" s="25">
        <f t="shared" si="6"/>
        <v>149449245.43000001</v>
      </c>
    </row>
    <row r="31" spans="1:7" x14ac:dyDescent="0.25">
      <c r="A31" s="26" t="s">
        <v>36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f t="shared" si="6"/>
        <v>0</v>
      </c>
    </row>
    <row r="32" spans="1:7" x14ac:dyDescent="0.25">
      <c r="A32" s="26" t="s">
        <v>37</v>
      </c>
      <c r="B32" s="25">
        <v>90543112</v>
      </c>
      <c r="C32" s="25">
        <v>44842084.969999999</v>
      </c>
      <c r="D32" s="25">
        <v>135385196.97</v>
      </c>
      <c r="E32" s="25">
        <v>79237587.159999996</v>
      </c>
      <c r="F32" s="25">
        <v>79217209.040000007</v>
      </c>
      <c r="G32" s="25">
        <f t="shared" si="6"/>
        <v>56147609.810000002</v>
      </c>
    </row>
    <row r="33" spans="1:7" x14ac:dyDescent="0.25">
      <c r="A33" s="26" t="s">
        <v>38</v>
      </c>
      <c r="B33" s="25">
        <v>102328735</v>
      </c>
      <c r="C33" s="25">
        <v>42964113.350000001</v>
      </c>
      <c r="D33" s="25">
        <v>145292848.34999999</v>
      </c>
      <c r="E33" s="25">
        <v>60859503.979999997</v>
      </c>
      <c r="F33" s="25">
        <v>54757940.369999997</v>
      </c>
      <c r="G33" s="25">
        <f t="shared" si="6"/>
        <v>84433344.370000005</v>
      </c>
    </row>
    <row r="34" spans="1:7" x14ac:dyDescent="0.25">
      <c r="A34" s="26" t="s">
        <v>39</v>
      </c>
      <c r="B34" s="25">
        <v>84778961</v>
      </c>
      <c r="C34" s="25">
        <v>6640814.21</v>
      </c>
      <c r="D34" s="25">
        <v>91419775.209999993</v>
      </c>
      <c r="E34" s="25">
        <v>42205761.939999998</v>
      </c>
      <c r="F34" s="25">
        <v>42133683.649999999</v>
      </c>
      <c r="G34" s="25">
        <f t="shared" si="6"/>
        <v>49214013.269999996</v>
      </c>
    </row>
    <row r="35" spans="1:7" x14ac:dyDescent="0.25">
      <c r="A35" s="26" t="s">
        <v>40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6"/>
        <v>0</v>
      </c>
    </row>
    <row r="36" spans="1:7" x14ac:dyDescent="0.25">
      <c r="A36" s="26" t="s">
        <v>41</v>
      </c>
      <c r="B36" s="25">
        <v>16972989</v>
      </c>
      <c r="C36" s="25">
        <v>0</v>
      </c>
      <c r="D36" s="25">
        <v>16972989</v>
      </c>
      <c r="E36" s="25">
        <v>7639870.75</v>
      </c>
      <c r="F36" s="25">
        <v>7607257.7999999998</v>
      </c>
      <c r="G36" s="25">
        <f>D36-E36</f>
        <v>9333118.25</v>
      </c>
    </row>
    <row r="37" spans="1:7" ht="30" x14ac:dyDescent="0.25">
      <c r="A37" s="28" t="s">
        <v>42</v>
      </c>
      <c r="B37" s="25">
        <f t="shared" ref="B37:G37" si="7">SUM(B38:B41)</f>
        <v>3752381247</v>
      </c>
      <c r="C37" s="25">
        <f t="shared" si="7"/>
        <v>254659131.98999998</v>
      </c>
      <c r="D37" s="25">
        <f t="shared" si="7"/>
        <v>4007040378.9900002</v>
      </c>
      <c r="E37" s="25">
        <f t="shared" si="7"/>
        <v>2095879454.0599999</v>
      </c>
      <c r="F37" s="25">
        <f t="shared" si="7"/>
        <v>2095879454.0599999</v>
      </c>
      <c r="G37" s="25">
        <f t="shared" si="7"/>
        <v>1911160924.9300001</v>
      </c>
    </row>
    <row r="38" spans="1:7" x14ac:dyDescent="0.25">
      <c r="A38" s="27" t="s">
        <v>43</v>
      </c>
      <c r="B38" s="25">
        <v>354429140</v>
      </c>
      <c r="C38" s="25">
        <v>901350.07</v>
      </c>
      <c r="D38" s="25">
        <v>355330490.06999999</v>
      </c>
      <c r="E38" s="25">
        <v>162276922.59999999</v>
      </c>
      <c r="F38" s="25">
        <v>162276922.59999999</v>
      </c>
      <c r="G38" s="25">
        <f>+D38-E38</f>
        <v>193053567.47</v>
      </c>
    </row>
    <row r="39" spans="1:7" ht="30" x14ac:dyDescent="0.25">
      <c r="A39" s="27" t="s">
        <v>44</v>
      </c>
      <c r="B39" s="25">
        <v>3347952107</v>
      </c>
      <c r="C39" s="25">
        <v>253757781.91999999</v>
      </c>
      <c r="D39" s="25">
        <v>3601709888.9200001</v>
      </c>
      <c r="E39" s="25">
        <v>1933602531.46</v>
      </c>
      <c r="F39" s="25">
        <v>1933602531.46</v>
      </c>
      <c r="G39" s="25">
        <f>+D39-E39</f>
        <v>1668107357.46</v>
      </c>
    </row>
    <row r="40" spans="1:7" x14ac:dyDescent="0.25">
      <c r="A40" s="27" t="s">
        <v>45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f>+D40-E40</f>
        <v>0</v>
      </c>
    </row>
    <row r="41" spans="1:7" x14ac:dyDescent="0.25">
      <c r="A41" s="27" t="s">
        <v>46</v>
      </c>
      <c r="B41" s="25">
        <v>50000000</v>
      </c>
      <c r="C41" s="25">
        <v>0</v>
      </c>
      <c r="D41" s="25">
        <v>50000000</v>
      </c>
      <c r="E41" s="25">
        <v>0</v>
      </c>
      <c r="F41" s="25">
        <v>0</v>
      </c>
      <c r="G41" s="25">
        <f>+D41-E41</f>
        <v>50000000</v>
      </c>
    </row>
    <row r="42" spans="1:7" x14ac:dyDescent="0.25">
      <c r="A42" s="29"/>
      <c r="B42" s="25"/>
      <c r="C42" s="25"/>
      <c r="D42" s="25"/>
      <c r="E42" s="25"/>
      <c r="F42" s="25"/>
      <c r="G42" s="25"/>
    </row>
    <row r="43" spans="1:7" x14ac:dyDescent="0.25">
      <c r="A43" s="30" t="s">
        <v>47</v>
      </c>
      <c r="B43" s="31">
        <f t="shared" ref="B43:G43" si="8">SUM(B44,B53,B61,B71)</f>
        <v>12598357346</v>
      </c>
      <c r="C43" s="31">
        <f t="shared" si="8"/>
        <v>746620973.3499999</v>
      </c>
      <c r="D43" s="31">
        <f t="shared" si="8"/>
        <v>13344978319.349998</v>
      </c>
      <c r="E43" s="31">
        <f t="shared" si="8"/>
        <v>6302168381.3000002</v>
      </c>
      <c r="F43" s="31">
        <f t="shared" si="8"/>
        <v>6301937595.9900007</v>
      </c>
      <c r="G43" s="31">
        <f t="shared" si="8"/>
        <v>7042809938.0500011</v>
      </c>
    </row>
    <row r="44" spans="1:7" x14ac:dyDescent="0.25">
      <c r="A44" s="24" t="s">
        <v>48</v>
      </c>
      <c r="B44" s="25">
        <f t="shared" ref="B44:G44" si="9">SUM(B45:B52)</f>
        <v>240442007</v>
      </c>
      <c r="C44" s="25">
        <f t="shared" si="9"/>
        <v>95086283.979999989</v>
      </c>
      <c r="D44" s="25">
        <f t="shared" si="9"/>
        <v>335528290.97999996</v>
      </c>
      <c r="E44" s="25">
        <f t="shared" si="9"/>
        <v>89781403.489999995</v>
      </c>
      <c r="F44" s="25">
        <f t="shared" si="9"/>
        <v>89781403.489999995</v>
      </c>
      <c r="G44" s="25">
        <f t="shared" si="9"/>
        <v>245746887.48999998</v>
      </c>
    </row>
    <row r="45" spans="1:7" x14ac:dyDescent="0.25">
      <c r="A45" s="27" t="s">
        <v>16</v>
      </c>
      <c r="B45" s="25">
        <v>0</v>
      </c>
      <c r="C45" s="25">
        <v>2009000</v>
      </c>
      <c r="D45" s="25">
        <v>2009000</v>
      </c>
      <c r="E45" s="25">
        <v>2009000</v>
      </c>
      <c r="F45" s="25">
        <v>2009000</v>
      </c>
      <c r="G45" s="25">
        <f>D45-E45</f>
        <v>0</v>
      </c>
    </row>
    <row r="46" spans="1:7" x14ac:dyDescent="0.25">
      <c r="A46" s="27" t="s">
        <v>17</v>
      </c>
      <c r="B46" s="25">
        <v>71700000</v>
      </c>
      <c r="C46" s="25">
        <v>24600597.34</v>
      </c>
      <c r="D46" s="25">
        <v>96300597.340000004</v>
      </c>
      <c r="E46" s="25">
        <v>21844829.370000001</v>
      </c>
      <c r="F46" s="25">
        <v>21844829.370000001</v>
      </c>
      <c r="G46" s="25">
        <f t="shared" ref="G46:G52" si="10">D46-E46</f>
        <v>74455767.969999999</v>
      </c>
    </row>
    <row r="47" spans="1:7" x14ac:dyDescent="0.25">
      <c r="A47" s="27" t="s">
        <v>18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f t="shared" si="10"/>
        <v>0</v>
      </c>
    </row>
    <row r="48" spans="1:7" x14ac:dyDescent="0.25">
      <c r="A48" s="27" t="s">
        <v>19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f t="shared" si="10"/>
        <v>0</v>
      </c>
    </row>
    <row r="49" spans="1:7" x14ac:dyDescent="0.25">
      <c r="A49" s="27" t="s">
        <v>20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 t="shared" si="10"/>
        <v>0</v>
      </c>
    </row>
    <row r="50" spans="1:7" x14ac:dyDescent="0.25">
      <c r="A50" s="27" t="s">
        <v>21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si="10"/>
        <v>0</v>
      </c>
    </row>
    <row r="51" spans="1:7" x14ac:dyDescent="0.25">
      <c r="A51" s="27" t="s">
        <v>22</v>
      </c>
      <c r="B51" s="25">
        <v>161242007</v>
      </c>
      <c r="C51" s="25">
        <v>66685025.82</v>
      </c>
      <c r="D51" s="25">
        <v>227927032.81999999</v>
      </c>
      <c r="E51" s="25">
        <v>65654988.740000002</v>
      </c>
      <c r="F51" s="25">
        <v>65654988.740000002</v>
      </c>
      <c r="G51" s="25">
        <f t="shared" si="10"/>
        <v>162272044.07999998</v>
      </c>
    </row>
    <row r="52" spans="1:7" x14ac:dyDescent="0.25">
      <c r="A52" s="27" t="s">
        <v>23</v>
      </c>
      <c r="B52" s="25">
        <v>7500000</v>
      </c>
      <c r="C52" s="25">
        <v>1791660.82</v>
      </c>
      <c r="D52" s="25">
        <v>9291660.8200000003</v>
      </c>
      <c r="E52" s="25">
        <v>272585.38</v>
      </c>
      <c r="F52" s="25">
        <v>272585.38</v>
      </c>
      <c r="G52" s="25">
        <f t="shared" si="10"/>
        <v>9019075.4399999995</v>
      </c>
    </row>
    <row r="53" spans="1:7" x14ac:dyDescent="0.25">
      <c r="A53" s="24" t="s">
        <v>24</v>
      </c>
      <c r="B53" s="25">
        <f t="shared" ref="B53:G53" si="11">SUM(B54:B60)</f>
        <v>9680521178</v>
      </c>
      <c r="C53" s="25">
        <f t="shared" si="11"/>
        <v>733152999.48999989</v>
      </c>
      <c r="D53" s="25">
        <f t="shared" si="11"/>
        <v>10413674177.49</v>
      </c>
      <c r="E53" s="25">
        <f t="shared" si="11"/>
        <v>4896732010.3500004</v>
      </c>
      <c r="F53" s="25">
        <f t="shared" si="11"/>
        <v>4896732010.3500004</v>
      </c>
      <c r="G53" s="25">
        <f t="shared" si="11"/>
        <v>5516942167.1400013</v>
      </c>
    </row>
    <row r="54" spans="1:7" x14ac:dyDescent="0.25">
      <c r="A54" s="27" t="s">
        <v>25</v>
      </c>
      <c r="B54" s="25">
        <v>29553536</v>
      </c>
      <c r="C54" s="25">
        <v>0</v>
      </c>
      <c r="D54" s="25">
        <v>29553536</v>
      </c>
      <c r="E54" s="25">
        <v>0</v>
      </c>
      <c r="F54" s="25">
        <v>0</v>
      </c>
      <c r="G54" s="25">
        <f>D54-E54</f>
        <v>29553536</v>
      </c>
    </row>
    <row r="55" spans="1:7" x14ac:dyDescent="0.25">
      <c r="A55" s="27" t="s">
        <v>26</v>
      </c>
      <c r="B55" s="25">
        <v>289509599</v>
      </c>
      <c r="C55" s="25">
        <v>8191102.6900000004</v>
      </c>
      <c r="D55" s="25">
        <v>297700701.69</v>
      </c>
      <c r="E55" s="25">
        <v>44994420.140000001</v>
      </c>
      <c r="F55" s="25">
        <v>44994420.140000001</v>
      </c>
      <c r="G55" s="25">
        <f t="shared" ref="G55:G60" si="12">D55-E55</f>
        <v>252706281.55000001</v>
      </c>
    </row>
    <row r="56" spans="1:7" x14ac:dyDescent="0.25">
      <c r="A56" s="27" t="s">
        <v>27</v>
      </c>
      <c r="B56" s="25">
        <v>1060436755</v>
      </c>
      <c r="C56" s="25">
        <v>194463965.21000001</v>
      </c>
      <c r="D56" s="25">
        <v>1254900720.21</v>
      </c>
      <c r="E56" s="25">
        <v>665832272.65999997</v>
      </c>
      <c r="F56" s="25">
        <v>665832272.65999997</v>
      </c>
      <c r="G56" s="25">
        <f t="shared" si="12"/>
        <v>589068447.55000007</v>
      </c>
    </row>
    <row r="57" spans="1:7" x14ac:dyDescent="0.25">
      <c r="A57" s="32" t="s">
        <v>28</v>
      </c>
      <c r="B57" s="25">
        <v>62542700</v>
      </c>
      <c r="C57" s="25">
        <v>2883418.56</v>
      </c>
      <c r="D57" s="25">
        <v>65426118.560000002</v>
      </c>
      <c r="E57" s="25">
        <v>16307448.1</v>
      </c>
      <c r="F57" s="25">
        <v>16307448.1</v>
      </c>
      <c r="G57" s="25">
        <f t="shared" si="12"/>
        <v>49118670.460000001</v>
      </c>
    </row>
    <row r="58" spans="1:7" x14ac:dyDescent="0.25">
      <c r="A58" s="27" t="s">
        <v>29</v>
      </c>
      <c r="B58" s="25">
        <v>7753499775</v>
      </c>
      <c r="C58" s="25">
        <v>526563104.17000002</v>
      </c>
      <c r="D58" s="25">
        <v>8280062879.1700001</v>
      </c>
      <c r="E58" s="25">
        <v>3915417309.7199998</v>
      </c>
      <c r="F58" s="25">
        <v>3915417309.7199998</v>
      </c>
      <c r="G58" s="25">
        <f t="shared" si="12"/>
        <v>4364645569.4500008</v>
      </c>
    </row>
    <row r="59" spans="1:7" x14ac:dyDescent="0.25">
      <c r="A59" s="27" t="s">
        <v>30</v>
      </c>
      <c r="B59" s="25">
        <v>451579623</v>
      </c>
      <c r="C59" s="25">
        <v>572080.80000000005</v>
      </c>
      <c r="D59" s="25">
        <v>452151703.80000001</v>
      </c>
      <c r="E59" s="25">
        <v>245992461.80000001</v>
      </c>
      <c r="F59" s="25">
        <v>245992461.80000001</v>
      </c>
      <c r="G59" s="25">
        <f t="shared" si="12"/>
        <v>206159242</v>
      </c>
    </row>
    <row r="60" spans="1:7" x14ac:dyDescent="0.25">
      <c r="A60" s="27" t="s">
        <v>31</v>
      </c>
      <c r="B60" s="25">
        <v>33399190</v>
      </c>
      <c r="C60" s="25">
        <v>479328.06</v>
      </c>
      <c r="D60" s="25">
        <v>33878518.060000002</v>
      </c>
      <c r="E60" s="25">
        <v>8188097.9299999997</v>
      </c>
      <c r="F60" s="25">
        <v>8188097.9299999997</v>
      </c>
      <c r="G60" s="25">
        <f t="shared" si="12"/>
        <v>25690420.130000003</v>
      </c>
    </row>
    <row r="61" spans="1:7" x14ac:dyDescent="0.25">
      <c r="A61" s="24" t="s">
        <v>32</v>
      </c>
      <c r="B61" s="25">
        <f t="shared" ref="B61:G61" si="13">SUM(B62:B70)</f>
        <v>353681614</v>
      </c>
      <c r="C61" s="25">
        <f t="shared" si="13"/>
        <v>46805077.209999993</v>
      </c>
      <c r="D61" s="25">
        <f t="shared" si="13"/>
        <v>400486691.20999998</v>
      </c>
      <c r="E61" s="25">
        <f t="shared" si="13"/>
        <v>90565718.489999995</v>
      </c>
      <c r="F61" s="25">
        <f t="shared" si="13"/>
        <v>90334933.179999992</v>
      </c>
      <c r="G61" s="25">
        <f t="shared" si="13"/>
        <v>309920972.71999997</v>
      </c>
    </row>
    <row r="62" spans="1:7" x14ac:dyDescent="0.25">
      <c r="A62" s="27" t="s">
        <v>33</v>
      </c>
      <c r="B62" s="25">
        <v>0</v>
      </c>
      <c r="C62" s="25">
        <v>5256826.67</v>
      </c>
      <c r="D62" s="25">
        <v>5256826.67</v>
      </c>
      <c r="E62" s="25">
        <v>2365572</v>
      </c>
      <c r="F62" s="25">
        <v>2168441</v>
      </c>
      <c r="G62" s="25">
        <f>D62-E62</f>
        <v>2891254.67</v>
      </c>
    </row>
    <row r="63" spans="1:7" x14ac:dyDescent="0.25">
      <c r="A63" s="27" t="s">
        <v>34</v>
      </c>
      <c r="B63" s="25">
        <v>29250000</v>
      </c>
      <c r="C63" s="25">
        <v>21741380.949999999</v>
      </c>
      <c r="D63" s="25">
        <v>50991380.950000003</v>
      </c>
      <c r="E63" s="25">
        <v>24088380.949999999</v>
      </c>
      <c r="F63" s="25">
        <v>24088380.949999999</v>
      </c>
      <c r="G63" s="25">
        <f t="shared" ref="G63:G70" si="14">D63-E63</f>
        <v>26903000.000000004</v>
      </c>
    </row>
    <row r="64" spans="1:7" x14ac:dyDescent="0.25">
      <c r="A64" s="27" t="s">
        <v>35</v>
      </c>
      <c r="B64" s="25">
        <v>22377874</v>
      </c>
      <c r="C64" s="25">
        <v>-1000000</v>
      </c>
      <c r="D64" s="25">
        <v>21377874</v>
      </c>
      <c r="E64" s="25">
        <v>0</v>
      </c>
      <c r="F64" s="25">
        <v>0</v>
      </c>
      <c r="G64" s="25">
        <f t="shared" si="14"/>
        <v>21377874</v>
      </c>
    </row>
    <row r="65" spans="1:7" x14ac:dyDescent="0.25">
      <c r="A65" s="27" t="s">
        <v>36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f t="shared" si="14"/>
        <v>0</v>
      </c>
    </row>
    <row r="66" spans="1:7" x14ac:dyDescent="0.25">
      <c r="A66" s="27" t="s">
        <v>37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 t="shared" si="14"/>
        <v>0</v>
      </c>
    </row>
    <row r="67" spans="1:7" x14ac:dyDescent="0.25">
      <c r="A67" s="27" t="s">
        <v>38</v>
      </c>
      <c r="B67" s="25">
        <v>302053740</v>
      </c>
      <c r="C67" s="25">
        <v>20806869.59</v>
      </c>
      <c r="D67" s="25">
        <v>322860609.58999997</v>
      </c>
      <c r="E67" s="25">
        <v>64111765.539999999</v>
      </c>
      <c r="F67" s="25">
        <v>64078111.229999997</v>
      </c>
      <c r="G67" s="25">
        <f t="shared" si="14"/>
        <v>258748844.04999998</v>
      </c>
    </row>
    <row r="68" spans="1:7" x14ac:dyDescent="0.25">
      <c r="A68" s="27" t="s">
        <v>39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4"/>
        <v>0</v>
      </c>
    </row>
    <row r="69" spans="1:7" x14ac:dyDescent="0.25">
      <c r="A69" s="27" t="s">
        <v>40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4"/>
        <v>0</v>
      </c>
    </row>
    <row r="70" spans="1:7" x14ac:dyDescent="0.25">
      <c r="A70" s="27" t="s">
        <v>41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4"/>
        <v>0</v>
      </c>
    </row>
    <row r="71" spans="1:7" x14ac:dyDescent="0.25">
      <c r="A71" s="28" t="s">
        <v>49</v>
      </c>
      <c r="B71" s="33">
        <f t="shared" ref="B71:G71" si="15">SUM(B72:B75)</f>
        <v>2323712547</v>
      </c>
      <c r="C71" s="33">
        <f t="shared" si="15"/>
        <v>-128423387.33</v>
      </c>
      <c r="D71" s="33">
        <f t="shared" si="15"/>
        <v>2195289159.6700001</v>
      </c>
      <c r="E71" s="33">
        <f t="shared" si="15"/>
        <v>1225089248.97</v>
      </c>
      <c r="F71" s="33">
        <f t="shared" si="15"/>
        <v>1225089248.97</v>
      </c>
      <c r="G71" s="33">
        <f t="shared" si="15"/>
        <v>970199910.70000005</v>
      </c>
    </row>
    <row r="72" spans="1:7" x14ac:dyDescent="0.25">
      <c r="A72" s="27" t="s">
        <v>43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>D72-E72</f>
        <v>0</v>
      </c>
    </row>
    <row r="73" spans="1:7" ht="30" x14ac:dyDescent="0.25">
      <c r="A73" s="27" t="s">
        <v>44</v>
      </c>
      <c r="B73" s="25">
        <v>2323712547</v>
      </c>
      <c r="C73" s="25">
        <v>-128423387.33</v>
      </c>
      <c r="D73" s="25">
        <v>2195289159.6700001</v>
      </c>
      <c r="E73" s="25">
        <v>1225089248.97</v>
      </c>
      <c r="F73" s="25">
        <v>1225089248.97</v>
      </c>
      <c r="G73" s="25">
        <f>D73-E73</f>
        <v>970199910.70000005</v>
      </c>
    </row>
    <row r="74" spans="1:7" x14ac:dyDescent="0.25">
      <c r="A74" s="27" t="s">
        <v>45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>D74-E74</f>
        <v>0</v>
      </c>
    </row>
    <row r="75" spans="1:7" x14ac:dyDescent="0.25">
      <c r="A75" s="27" t="s">
        <v>46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f>D75-E75</f>
        <v>0</v>
      </c>
    </row>
    <row r="76" spans="1:7" x14ac:dyDescent="0.25">
      <c r="A76" s="34"/>
      <c r="B76" s="35"/>
      <c r="C76" s="35"/>
      <c r="D76" s="35"/>
      <c r="E76" s="35"/>
      <c r="F76" s="35"/>
      <c r="G76" s="35"/>
    </row>
    <row r="77" spans="1:7" x14ac:dyDescent="0.25">
      <c r="A77" s="30" t="s">
        <v>50</v>
      </c>
      <c r="B77" s="31">
        <f t="shared" ref="B77:G77" si="16">B43+B9</f>
        <v>26044374551</v>
      </c>
      <c r="C77" s="31">
        <f t="shared" si="16"/>
        <v>2265220487.8499999</v>
      </c>
      <c r="D77" s="31">
        <f t="shared" si="16"/>
        <v>28309595038.849998</v>
      </c>
      <c r="E77" s="31">
        <f t="shared" si="16"/>
        <v>13201142429.990002</v>
      </c>
      <c r="F77" s="31">
        <f t="shared" si="16"/>
        <v>13187117723.639999</v>
      </c>
      <c r="G77" s="31">
        <f t="shared" si="16"/>
        <v>15108452608.860001</v>
      </c>
    </row>
    <row r="78" spans="1:7" x14ac:dyDescent="0.25">
      <c r="A78" s="36"/>
      <c r="B78" s="37"/>
      <c r="C78" s="37"/>
      <c r="D78" s="37"/>
      <c r="E78" s="37"/>
      <c r="F78" s="37"/>
      <c r="G78" s="38"/>
    </row>
    <row r="79" spans="1:7" x14ac:dyDescent="0.25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 IX9:JC77 ST9:SY77 ACP9:ACU77 AML9:AMQ77 AWH9:AWM77 BGD9:BGI77 BPZ9:BQE77 BZV9:CAA77 CJR9:CJW77 CTN9:CTS77 DDJ9:DDO77 DNF9:DNK77 DXB9:DXG77 EGX9:EHC77 EQT9:EQY77 FAP9:FAU77 FKL9:FKQ77 FUH9:FUM77 GED9:GEI77 GNZ9:GOE77 GXV9:GYA77 HHR9:HHW77 HRN9:HRS77 IBJ9:IBO77 ILF9:ILK77 IVB9:IVG77 JEX9:JFC77 JOT9:JOY77 JYP9:JYU77 KIL9:KIQ77 KSH9:KSM77 LCD9:LCI77 LLZ9:LME77 LVV9:LWA77 MFR9:MFW77 MPN9:MPS77 MZJ9:MZO77 NJF9:NJK77 NTB9:NTG77 OCX9:ODC77 OMT9:OMY77 OWP9:OWU77 PGL9:PGQ77 PQH9:PQM77 QAD9:QAI77 QJZ9:QKE77 QTV9:QUA77 RDR9:RDW77 RNN9:RNS77 RXJ9:RXO77 SHF9:SHK77 SRB9:SRG77 TAX9:TBC77 TKT9:TKY77 TUP9:TUU77 UEL9:UEQ77 UOH9:UOM77 UYD9:UYI77 VHZ9:VIE77 VRV9:VSA77 WBR9:WBW77 WLN9:WLS77 WVJ9:WVO77 B65545:G65613 IX65545:JC65613 ST65545:SY65613 ACP65545:ACU65613 AML65545:AMQ65613 AWH65545:AWM65613 BGD65545:BGI65613 BPZ65545:BQE65613 BZV65545:CAA65613 CJR65545:CJW65613 CTN65545:CTS65613 DDJ65545:DDO65613 DNF65545:DNK65613 DXB65545:DXG65613 EGX65545:EHC65613 EQT65545:EQY65613 FAP65545:FAU65613 FKL65545:FKQ65613 FUH65545:FUM65613 GED65545:GEI65613 GNZ65545:GOE65613 GXV65545:GYA65613 HHR65545:HHW65613 HRN65545:HRS65613 IBJ65545:IBO65613 ILF65545:ILK65613 IVB65545:IVG65613 JEX65545:JFC65613 JOT65545:JOY65613 JYP65545:JYU65613 KIL65545:KIQ65613 KSH65545:KSM65613 LCD65545:LCI65613 LLZ65545:LME65613 LVV65545:LWA65613 MFR65545:MFW65613 MPN65545:MPS65613 MZJ65545:MZO65613 NJF65545:NJK65613 NTB65545:NTG65613 OCX65545:ODC65613 OMT65545:OMY65613 OWP65545:OWU65613 PGL65545:PGQ65613 PQH65545:PQM65613 QAD65545:QAI65613 QJZ65545:QKE65613 QTV65545:QUA65613 RDR65545:RDW65613 RNN65545:RNS65613 RXJ65545:RXO65613 SHF65545:SHK65613 SRB65545:SRG65613 TAX65545:TBC65613 TKT65545:TKY65613 TUP65545:TUU65613 UEL65545:UEQ65613 UOH65545:UOM65613 UYD65545:UYI65613 VHZ65545:VIE65613 VRV65545:VSA65613 WBR65545:WBW65613 WLN65545:WLS65613 WVJ65545:WVO65613 B131081:G131149 IX131081:JC131149 ST131081:SY131149 ACP131081:ACU131149 AML131081:AMQ131149 AWH131081:AWM131149 BGD131081:BGI131149 BPZ131081:BQE131149 BZV131081:CAA131149 CJR131081:CJW131149 CTN131081:CTS131149 DDJ131081:DDO131149 DNF131081:DNK131149 DXB131081:DXG131149 EGX131081:EHC131149 EQT131081:EQY131149 FAP131081:FAU131149 FKL131081:FKQ131149 FUH131081:FUM131149 GED131081:GEI131149 GNZ131081:GOE131149 GXV131081:GYA131149 HHR131081:HHW131149 HRN131081:HRS131149 IBJ131081:IBO131149 ILF131081:ILK131149 IVB131081:IVG131149 JEX131081:JFC131149 JOT131081:JOY131149 JYP131081:JYU131149 KIL131081:KIQ131149 KSH131081:KSM131149 LCD131081:LCI131149 LLZ131081:LME131149 LVV131081:LWA131149 MFR131081:MFW131149 MPN131081:MPS131149 MZJ131081:MZO131149 NJF131081:NJK131149 NTB131081:NTG131149 OCX131081:ODC131149 OMT131081:OMY131149 OWP131081:OWU131149 PGL131081:PGQ131149 PQH131081:PQM131149 QAD131081:QAI131149 QJZ131081:QKE131149 QTV131081:QUA131149 RDR131081:RDW131149 RNN131081:RNS131149 RXJ131081:RXO131149 SHF131081:SHK131149 SRB131081:SRG131149 TAX131081:TBC131149 TKT131081:TKY131149 TUP131081:TUU131149 UEL131081:UEQ131149 UOH131081:UOM131149 UYD131081:UYI131149 VHZ131081:VIE131149 VRV131081:VSA131149 WBR131081:WBW131149 WLN131081:WLS131149 WVJ131081:WVO131149 B196617:G196685 IX196617:JC196685 ST196617:SY196685 ACP196617:ACU196685 AML196617:AMQ196685 AWH196617:AWM196685 BGD196617:BGI196685 BPZ196617:BQE196685 BZV196617:CAA196685 CJR196617:CJW196685 CTN196617:CTS196685 DDJ196617:DDO196685 DNF196617:DNK196685 DXB196617:DXG196685 EGX196617:EHC196685 EQT196617:EQY196685 FAP196617:FAU196685 FKL196617:FKQ196685 FUH196617:FUM196685 GED196617:GEI196685 GNZ196617:GOE196685 GXV196617:GYA196685 HHR196617:HHW196685 HRN196617:HRS196685 IBJ196617:IBO196685 ILF196617:ILK196685 IVB196617:IVG196685 JEX196617:JFC196685 JOT196617:JOY196685 JYP196617:JYU196685 KIL196617:KIQ196685 KSH196617:KSM196685 LCD196617:LCI196685 LLZ196617:LME196685 LVV196617:LWA196685 MFR196617:MFW196685 MPN196617:MPS196685 MZJ196617:MZO196685 NJF196617:NJK196685 NTB196617:NTG196685 OCX196617:ODC196685 OMT196617:OMY196685 OWP196617:OWU196685 PGL196617:PGQ196685 PQH196617:PQM196685 QAD196617:QAI196685 QJZ196617:QKE196685 QTV196617:QUA196685 RDR196617:RDW196685 RNN196617:RNS196685 RXJ196617:RXO196685 SHF196617:SHK196685 SRB196617:SRG196685 TAX196617:TBC196685 TKT196617:TKY196685 TUP196617:TUU196685 UEL196617:UEQ196685 UOH196617:UOM196685 UYD196617:UYI196685 VHZ196617:VIE196685 VRV196617:VSA196685 WBR196617:WBW196685 WLN196617:WLS196685 WVJ196617:WVO196685 B262153:G262221 IX262153:JC262221 ST262153:SY262221 ACP262153:ACU262221 AML262153:AMQ262221 AWH262153:AWM262221 BGD262153:BGI262221 BPZ262153:BQE262221 BZV262153:CAA262221 CJR262153:CJW262221 CTN262153:CTS262221 DDJ262153:DDO262221 DNF262153:DNK262221 DXB262153:DXG262221 EGX262153:EHC262221 EQT262153:EQY262221 FAP262153:FAU262221 FKL262153:FKQ262221 FUH262153:FUM262221 GED262153:GEI262221 GNZ262153:GOE262221 GXV262153:GYA262221 HHR262153:HHW262221 HRN262153:HRS262221 IBJ262153:IBO262221 ILF262153:ILK262221 IVB262153:IVG262221 JEX262153:JFC262221 JOT262153:JOY262221 JYP262153:JYU262221 KIL262153:KIQ262221 KSH262153:KSM262221 LCD262153:LCI262221 LLZ262153:LME262221 LVV262153:LWA262221 MFR262153:MFW262221 MPN262153:MPS262221 MZJ262153:MZO262221 NJF262153:NJK262221 NTB262153:NTG262221 OCX262153:ODC262221 OMT262153:OMY262221 OWP262153:OWU262221 PGL262153:PGQ262221 PQH262153:PQM262221 QAD262153:QAI262221 QJZ262153:QKE262221 QTV262153:QUA262221 RDR262153:RDW262221 RNN262153:RNS262221 RXJ262153:RXO262221 SHF262153:SHK262221 SRB262153:SRG262221 TAX262153:TBC262221 TKT262153:TKY262221 TUP262153:TUU262221 UEL262153:UEQ262221 UOH262153:UOM262221 UYD262153:UYI262221 VHZ262153:VIE262221 VRV262153:VSA262221 WBR262153:WBW262221 WLN262153:WLS262221 WVJ262153:WVO262221 B327689:G327757 IX327689:JC327757 ST327689:SY327757 ACP327689:ACU327757 AML327689:AMQ327757 AWH327689:AWM327757 BGD327689:BGI327757 BPZ327689:BQE327757 BZV327689:CAA327757 CJR327689:CJW327757 CTN327689:CTS327757 DDJ327689:DDO327757 DNF327689:DNK327757 DXB327689:DXG327757 EGX327689:EHC327757 EQT327689:EQY327757 FAP327689:FAU327757 FKL327689:FKQ327757 FUH327689:FUM327757 GED327689:GEI327757 GNZ327689:GOE327757 GXV327689:GYA327757 HHR327689:HHW327757 HRN327689:HRS327757 IBJ327689:IBO327757 ILF327689:ILK327757 IVB327689:IVG327757 JEX327689:JFC327757 JOT327689:JOY327757 JYP327689:JYU327757 KIL327689:KIQ327757 KSH327689:KSM327757 LCD327689:LCI327757 LLZ327689:LME327757 LVV327689:LWA327757 MFR327689:MFW327757 MPN327689:MPS327757 MZJ327689:MZO327757 NJF327689:NJK327757 NTB327689:NTG327757 OCX327689:ODC327757 OMT327689:OMY327757 OWP327689:OWU327757 PGL327689:PGQ327757 PQH327689:PQM327757 QAD327689:QAI327757 QJZ327689:QKE327757 QTV327689:QUA327757 RDR327689:RDW327757 RNN327689:RNS327757 RXJ327689:RXO327757 SHF327689:SHK327757 SRB327689:SRG327757 TAX327689:TBC327757 TKT327689:TKY327757 TUP327689:TUU327757 UEL327689:UEQ327757 UOH327689:UOM327757 UYD327689:UYI327757 VHZ327689:VIE327757 VRV327689:VSA327757 WBR327689:WBW327757 WLN327689:WLS327757 WVJ327689:WVO327757 B393225:G393293 IX393225:JC393293 ST393225:SY393293 ACP393225:ACU393293 AML393225:AMQ393293 AWH393225:AWM393293 BGD393225:BGI393293 BPZ393225:BQE393293 BZV393225:CAA393293 CJR393225:CJW393293 CTN393225:CTS393293 DDJ393225:DDO393293 DNF393225:DNK393293 DXB393225:DXG393293 EGX393225:EHC393293 EQT393225:EQY393293 FAP393225:FAU393293 FKL393225:FKQ393293 FUH393225:FUM393293 GED393225:GEI393293 GNZ393225:GOE393293 GXV393225:GYA393293 HHR393225:HHW393293 HRN393225:HRS393293 IBJ393225:IBO393293 ILF393225:ILK393293 IVB393225:IVG393293 JEX393225:JFC393293 JOT393225:JOY393293 JYP393225:JYU393293 KIL393225:KIQ393293 KSH393225:KSM393293 LCD393225:LCI393293 LLZ393225:LME393293 LVV393225:LWA393293 MFR393225:MFW393293 MPN393225:MPS393293 MZJ393225:MZO393293 NJF393225:NJK393293 NTB393225:NTG393293 OCX393225:ODC393293 OMT393225:OMY393293 OWP393225:OWU393293 PGL393225:PGQ393293 PQH393225:PQM393293 QAD393225:QAI393293 QJZ393225:QKE393293 QTV393225:QUA393293 RDR393225:RDW393293 RNN393225:RNS393293 RXJ393225:RXO393293 SHF393225:SHK393293 SRB393225:SRG393293 TAX393225:TBC393293 TKT393225:TKY393293 TUP393225:TUU393293 UEL393225:UEQ393293 UOH393225:UOM393293 UYD393225:UYI393293 VHZ393225:VIE393293 VRV393225:VSA393293 WBR393225:WBW393293 WLN393225:WLS393293 WVJ393225:WVO393293 B458761:G458829 IX458761:JC458829 ST458761:SY458829 ACP458761:ACU458829 AML458761:AMQ458829 AWH458761:AWM458829 BGD458761:BGI458829 BPZ458761:BQE458829 BZV458761:CAA458829 CJR458761:CJW458829 CTN458761:CTS458829 DDJ458761:DDO458829 DNF458761:DNK458829 DXB458761:DXG458829 EGX458761:EHC458829 EQT458761:EQY458829 FAP458761:FAU458829 FKL458761:FKQ458829 FUH458761:FUM458829 GED458761:GEI458829 GNZ458761:GOE458829 GXV458761:GYA458829 HHR458761:HHW458829 HRN458761:HRS458829 IBJ458761:IBO458829 ILF458761:ILK458829 IVB458761:IVG458829 JEX458761:JFC458829 JOT458761:JOY458829 JYP458761:JYU458829 KIL458761:KIQ458829 KSH458761:KSM458829 LCD458761:LCI458829 LLZ458761:LME458829 LVV458761:LWA458829 MFR458761:MFW458829 MPN458761:MPS458829 MZJ458761:MZO458829 NJF458761:NJK458829 NTB458761:NTG458829 OCX458761:ODC458829 OMT458761:OMY458829 OWP458761:OWU458829 PGL458761:PGQ458829 PQH458761:PQM458829 QAD458761:QAI458829 QJZ458761:QKE458829 QTV458761:QUA458829 RDR458761:RDW458829 RNN458761:RNS458829 RXJ458761:RXO458829 SHF458761:SHK458829 SRB458761:SRG458829 TAX458761:TBC458829 TKT458761:TKY458829 TUP458761:TUU458829 UEL458761:UEQ458829 UOH458761:UOM458829 UYD458761:UYI458829 VHZ458761:VIE458829 VRV458761:VSA458829 WBR458761:WBW458829 WLN458761:WLS458829 WVJ458761:WVO458829 B524297:G524365 IX524297:JC524365 ST524297:SY524365 ACP524297:ACU524365 AML524297:AMQ524365 AWH524297:AWM524365 BGD524297:BGI524365 BPZ524297:BQE524365 BZV524297:CAA524365 CJR524297:CJW524365 CTN524297:CTS524365 DDJ524297:DDO524365 DNF524297:DNK524365 DXB524297:DXG524365 EGX524297:EHC524365 EQT524297:EQY524365 FAP524297:FAU524365 FKL524297:FKQ524365 FUH524297:FUM524365 GED524297:GEI524365 GNZ524297:GOE524365 GXV524297:GYA524365 HHR524297:HHW524365 HRN524297:HRS524365 IBJ524297:IBO524365 ILF524297:ILK524365 IVB524297:IVG524365 JEX524297:JFC524365 JOT524297:JOY524365 JYP524297:JYU524365 KIL524297:KIQ524365 KSH524297:KSM524365 LCD524297:LCI524365 LLZ524297:LME524365 LVV524297:LWA524365 MFR524297:MFW524365 MPN524297:MPS524365 MZJ524297:MZO524365 NJF524297:NJK524365 NTB524297:NTG524365 OCX524297:ODC524365 OMT524297:OMY524365 OWP524297:OWU524365 PGL524297:PGQ524365 PQH524297:PQM524365 QAD524297:QAI524365 QJZ524297:QKE524365 QTV524297:QUA524365 RDR524297:RDW524365 RNN524297:RNS524365 RXJ524297:RXO524365 SHF524297:SHK524365 SRB524297:SRG524365 TAX524297:TBC524365 TKT524297:TKY524365 TUP524297:TUU524365 UEL524297:UEQ524365 UOH524297:UOM524365 UYD524297:UYI524365 VHZ524297:VIE524365 VRV524297:VSA524365 WBR524297:WBW524365 WLN524297:WLS524365 WVJ524297:WVO524365 B589833:G589901 IX589833:JC589901 ST589833:SY589901 ACP589833:ACU589901 AML589833:AMQ589901 AWH589833:AWM589901 BGD589833:BGI589901 BPZ589833:BQE589901 BZV589833:CAA589901 CJR589833:CJW589901 CTN589833:CTS589901 DDJ589833:DDO589901 DNF589833:DNK589901 DXB589833:DXG589901 EGX589833:EHC589901 EQT589833:EQY589901 FAP589833:FAU589901 FKL589833:FKQ589901 FUH589833:FUM589901 GED589833:GEI589901 GNZ589833:GOE589901 GXV589833:GYA589901 HHR589833:HHW589901 HRN589833:HRS589901 IBJ589833:IBO589901 ILF589833:ILK589901 IVB589833:IVG589901 JEX589833:JFC589901 JOT589833:JOY589901 JYP589833:JYU589901 KIL589833:KIQ589901 KSH589833:KSM589901 LCD589833:LCI589901 LLZ589833:LME589901 LVV589833:LWA589901 MFR589833:MFW589901 MPN589833:MPS589901 MZJ589833:MZO589901 NJF589833:NJK589901 NTB589833:NTG589901 OCX589833:ODC589901 OMT589833:OMY589901 OWP589833:OWU589901 PGL589833:PGQ589901 PQH589833:PQM589901 QAD589833:QAI589901 QJZ589833:QKE589901 QTV589833:QUA589901 RDR589833:RDW589901 RNN589833:RNS589901 RXJ589833:RXO589901 SHF589833:SHK589901 SRB589833:SRG589901 TAX589833:TBC589901 TKT589833:TKY589901 TUP589833:TUU589901 UEL589833:UEQ589901 UOH589833:UOM589901 UYD589833:UYI589901 VHZ589833:VIE589901 VRV589833:VSA589901 WBR589833:WBW589901 WLN589833:WLS589901 WVJ589833:WVO589901 B655369:G655437 IX655369:JC655437 ST655369:SY655437 ACP655369:ACU655437 AML655369:AMQ655437 AWH655369:AWM655437 BGD655369:BGI655437 BPZ655369:BQE655437 BZV655369:CAA655437 CJR655369:CJW655437 CTN655369:CTS655437 DDJ655369:DDO655437 DNF655369:DNK655437 DXB655369:DXG655437 EGX655369:EHC655437 EQT655369:EQY655437 FAP655369:FAU655437 FKL655369:FKQ655437 FUH655369:FUM655437 GED655369:GEI655437 GNZ655369:GOE655437 GXV655369:GYA655437 HHR655369:HHW655437 HRN655369:HRS655437 IBJ655369:IBO655437 ILF655369:ILK655437 IVB655369:IVG655437 JEX655369:JFC655437 JOT655369:JOY655437 JYP655369:JYU655437 KIL655369:KIQ655437 KSH655369:KSM655437 LCD655369:LCI655437 LLZ655369:LME655437 LVV655369:LWA655437 MFR655369:MFW655437 MPN655369:MPS655437 MZJ655369:MZO655437 NJF655369:NJK655437 NTB655369:NTG655437 OCX655369:ODC655437 OMT655369:OMY655437 OWP655369:OWU655437 PGL655369:PGQ655437 PQH655369:PQM655437 QAD655369:QAI655437 QJZ655369:QKE655437 QTV655369:QUA655437 RDR655369:RDW655437 RNN655369:RNS655437 RXJ655369:RXO655437 SHF655369:SHK655437 SRB655369:SRG655437 TAX655369:TBC655437 TKT655369:TKY655437 TUP655369:TUU655437 UEL655369:UEQ655437 UOH655369:UOM655437 UYD655369:UYI655437 VHZ655369:VIE655437 VRV655369:VSA655437 WBR655369:WBW655437 WLN655369:WLS655437 WVJ655369:WVO655437 B720905:G720973 IX720905:JC720973 ST720905:SY720973 ACP720905:ACU720973 AML720905:AMQ720973 AWH720905:AWM720973 BGD720905:BGI720973 BPZ720905:BQE720973 BZV720905:CAA720973 CJR720905:CJW720973 CTN720905:CTS720973 DDJ720905:DDO720973 DNF720905:DNK720973 DXB720905:DXG720973 EGX720905:EHC720973 EQT720905:EQY720973 FAP720905:FAU720973 FKL720905:FKQ720973 FUH720905:FUM720973 GED720905:GEI720973 GNZ720905:GOE720973 GXV720905:GYA720973 HHR720905:HHW720973 HRN720905:HRS720973 IBJ720905:IBO720973 ILF720905:ILK720973 IVB720905:IVG720973 JEX720905:JFC720973 JOT720905:JOY720973 JYP720905:JYU720973 KIL720905:KIQ720973 KSH720905:KSM720973 LCD720905:LCI720973 LLZ720905:LME720973 LVV720905:LWA720973 MFR720905:MFW720973 MPN720905:MPS720973 MZJ720905:MZO720973 NJF720905:NJK720973 NTB720905:NTG720973 OCX720905:ODC720973 OMT720905:OMY720973 OWP720905:OWU720973 PGL720905:PGQ720973 PQH720905:PQM720973 QAD720905:QAI720973 QJZ720905:QKE720973 QTV720905:QUA720973 RDR720905:RDW720973 RNN720905:RNS720973 RXJ720905:RXO720973 SHF720905:SHK720973 SRB720905:SRG720973 TAX720905:TBC720973 TKT720905:TKY720973 TUP720905:TUU720973 UEL720905:UEQ720973 UOH720905:UOM720973 UYD720905:UYI720973 VHZ720905:VIE720973 VRV720905:VSA720973 WBR720905:WBW720973 WLN720905:WLS720973 WVJ720905:WVO720973 B786441:G786509 IX786441:JC786509 ST786441:SY786509 ACP786441:ACU786509 AML786441:AMQ786509 AWH786441:AWM786509 BGD786441:BGI786509 BPZ786441:BQE786509 BZV786441:CAA786509 CJR786441:CJW786509 CTN786441:CTS786509 DDJ786441:DDO786509 DNF786441:DNK786509 DXB786441:DXG786509 EGX786441:EHC786509 EQT786441:EQY786509 FAP786441:FAU786509 FKL786441:FKQ786509 FUH786441:FUM786509 GED786441:GEI786509 GNZ786441:GOE786509 GXV786441:GYA786509 HHR786441:HHW786509 HRN786441:HRS786509 IBJ786441:IBO786509 ILF786441:ILK786509 IVB786441:IVG786509 JEX786441:JFC786509 JOT786441:JOY786509 JYP786441:JYU786509 KIL786441:KIQ786509 KSH786441:KSM786509 LCD786441:LCI786509 LLZ786441:LME786509 LVV786441:LWA786509 MFR786441:MFW786509 MPN786441:MPS786509 MZJ786441:MZO786509 NJF786441:NJK786509 NTB786441:NTG786509 OCX786441:ODC786509 OMT786441:OMY786509 OWP786441:OWU786509 PGL786441:PGQ786509 PQH786441:PQM786509 QAD786441:QAI786509 QJZ786441:QKE786509 QTV786441:QUA786509 RDR786441:RDW786509 RNN786441:RNS786509 RXJ786441:RXO786509 SHF786441:SHK786509 SRB786441:SRG786509 TAX786441:TBC786509 TKT786441:TKY786509 TUP786441:TUU786509 UEL786441:UEQ786509 UOH786441:UOM786509 UYD786441:UYI786509 VHZ786441:VIE786509 VRV786441:VSA786509 WBR786441:WBW786509 WLN786441:WLS786509 WVJ786441:WVO786509 B851977:G852045 IX851977:JC852045 ST851977:SY852045 ACP851977:ACU852045 AML851977:AMQ852045 AWH851977:AWM852045 BGD851977:BGI852045 BPZ851977:BQE852045 BZV851977:CAA852045 CJR851977:CJW852045 CTN851977:CTS852045 DDJ851977:DDO852045 DNF851977:DNK852045 DXB851977:DXG852045 EGX851977:EHC852045 EQT851977:EQY852045 FAP851977:FAU852045 FKL851977:FKQ852045 FUH851977:FUM852045 GED851977:GEI852045 GNZ851977:GOE852045 GXV851977:GYA852045 HHR851977:HHW852045 HRN851977:HRS852045 IBJ851977:IBO852045 ILF851977:ILK852045 IVB851977:IVG852045 JEX851977:JFC852045 JOT851977:JOY852045 JYP851977:JYU852045 KIL851977:KIQ852045 KSH851977:KSM852045 LCD851977:LCI852045 LLZ851977:LME852045 LVV851977:LWA852045 MFR851977:MFW852045 MPN851977:MPS852045 MZJ851977:MZO852045 NJF851977:NJK852045 NTB851977:NTG852045 OCX851977:ODC852045 OMT851977:OMY852045 OWP851977:OWU852045 PGL851977:PGQ852045 PQH851977:PQM852045 QAD851977:QAI852045 QJZ851977:QKE852045 QTV851977:QUA852045 RDR851977:RDW852045 RNN851977:RNS852045 RXJ851977:RXO852045 SHF851977:SHK852045 SRB851977:SRG852045 TAX851977:TBC852045 TKT851977:TKY852045 TUP851977:TUU852045 UEL851977:UEQ852045 UOH851977:UOM852045 UYD851977:UYI852045 VHZ851977:VIE852045 VRV851977:VSA852045 WBR851977:WBW852045 WLN851977:WLS852045 WVJ851977:WVO852045 B917513:G917581 IX917513:JC917581 ST917513:SY917581 ACP917513:ACU917581 AML917513:AMQ917581 AWH917513:AWM917581 BGD917513:BGI917581 BPZ917513:BQE917581 BZV917513:CAA917581 CJR917513:CJW917581 CTN917513:CTS917581 DDJ917513:DDO917581 DNF917513:DNK917581 DXB917513:DXG917581 EGX917513:EHC917581 EQT917513:EQY917581 FAP917513:FAU917581 FKL917513:FKQ917581 FUH917513:FUM917581 GED917513:GEI917581 GNZ917513:GOE917581 GXV917513:GYA917581 HHR917513:HHW917581 HRN917513:HRS917581 IBJ917513:IBO917581 ILF917513:ILK917581 IVB917513:IVG917581 JEX917513:JFC917581 JOT917513:JOY917581 JYP917513:JYU917581 KIL917513:KIQ917581 KSH917513:KSM917581 LCD917513:LCI917581 LLZ917513:LME917581 LVV917513:LWA917581 MFR917513:MFW917581 MPN917513:MPS917581 MZJ917513:MZO917581 NJF917513:NJK917581 NTB917513:NTG917581 OCX917513:ODC917581 OMT917513:OMY917581 OWP917513:OWU917581 PGL917513:PGQ917581 PQH917513:PQM917581 QAD917513:QAI917581 QJZ917513:QKE917581 QTV917513:QUA917581 RDR917513:RDW917581 RNN917513:RNS917581 RXJ917513:RXO917581 SHF917513:SHK917581 SRB917513:SRG917581 TAX917513:TBC917581 TKT917513:TKY917581 TUP917513:TUU917581 UEL917513:UEQ917581 UOH917513:UOM917581 UYD917513:UYI917581 VHZ917513:VIE917581 VRV917513:VSA917581 WBR917513:WBW917581 WLN917513:WLS917581 WVJ917513:WVO917581 B983049:G983117 IX983049:JC983117 ST983049:SY983117 ACP983049:ACU983117 AML983049:AMQ983117 AWH983049:AWM983117 BGD983049:BGI983117 BPZ983049:BQE983117 BZV983049:CAA983117 CJR983049:CJW983117 CTN983049:CTS983117 DDJ983049:DDO983117 DNF983049:DNK983117 DXB983049:DXG983117 EGX983049:EHC983117 EQT983049:EQY983117 FAP983049:FAU983117 FKL983049:FKQ983117 FUH983049:FUM983117 GED983049:GEI983117 GNZ983049:GOE983117 GXV983049:GYA983117 HHR983049:HHW983117 HRN983049:HRS983117 IBJ983049:IBO983117 ILF983049:ILK983117 IVB983049:IVG983117 JEX983049:JFC983117 JOT983049:JOY983117 JYP983049:JYU983117 KIL983049:KIQ983117 KSH983049:KSM983117 LCD983049:LCI983117 LLZ983049:LME983117 LVV983049:LWA983117 MFR983049:MFW983117 MPN983049:MPS983117 MZJ983049:MZO983117 NJF983049:NJK983117 NTB983049:NTG983117 OCX983049:ODC983117 OMT983049:OMY983117 OWP983049:OWU983117 PGL983049:PGQ983117 PQH983049:PQM983117 QAD983049:QAI983117 QJZ983049:QKE983117 QTV983049:QUA983117 RDR983049:RDW983117 RNN983049:RNS983117 RXJ983049:RXO983117 SHF983049:SHK983117 SRB983049:SRG983117 TAX983049:TBC983117 TKT983049:TKY983117 TUP983049:TUU983117 UEL983049:UEQ983117 UOH983049:UOM983117 UYD983049:UYI983117 VHZ983049:VIE983117 VRV983049:VSA983117 WBR983049:WBW983117 WLN983049:WLS983117 WVJ983049:WVO983117" xr:uid="{FAB4C60A-8ECF-4126-B352-221BB4447060}">
      <formula1>-1.79769313486231E+100</formula1>
      <formula2>1.79769313486231E+100</formula2>
    </dataValidation>
  </dataValidations>
  <pageMargins left="0.70866141732283472" right="0.31496062992125984" top="0.55118110236220474" bottom="0.35433070866141736" header="0.31496062992125984" footer="0.31496062992125984"/>
  <pageSetup scale="48" fitToHeight="4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acuña</dc:creator>
  <cp:lastModifiedBy>Juan acuña</cp:lastModifiedBy>
  <dcterms:created xsi:type="dcterms:W3CDTF">2025-07-22T18:55:13Z</dcterms:created>
  <dcterms:modified xsi:type="dcterms:W3CDTF">2025-07-22T18:55:30Z</dcterms:modified>
</cp:coreProperties>
</file>