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acuña\Documents\5.-Informe Trimestral ASECAM\2026.1T.Informe Trimestral\5.- LDF\"/>
    </mc:Choice>
  </mc:AlternateContent>
  <xr:revisionPtr revIDLastSave="0" documentId="8_{D9689398-335C-49C7-99B5-0B391414A68B}" xr6:coauthVersionLast="36" xr6:coauthVersionMax="36" xr10:uidLastSave="{00000000-0000-0000-0000-000000000000}"/>
  <bookViews>
    <workbookView xWindow="0" yWindow="0" windowWidth="28800" windowHeight="12105" xr2:uid="{2C3A25D1-AD07-4559-9F84-C122B3822807}"/>
  </bookViews>
  <sheets>
    <sheet name="Formato 5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7">'[2]Formato 3'!$H$8</definedName>
    <definedName name="APP_T8">'[2]Formato 3'!$I$8</definedName>
    <definedName name="cbvbcvbcv">'[2]Formato 6 b)'!$B$64</definedName>
    <definedName name="cvbcbvbcvbvc">'[2]Formato 6 b)'!$C$37</definedName>
    <definedName name="cvbcvb">'[2]Formato 6 b)'!$F$36</definedName>
    <definedName name="cvbcvbcbv">'[2]Formato 6 b)'!$D$64</definedName>
    <definedName name="cvbvcbcbvbc">'[2]Formato 6 b)'!$C$9</definedName>
    <definedName name="DEUDA_CONT_FIN_01">'[2]Formato 2'!$B$31</definedName>
    <definedName name="DEUDA_CONT_FIN_02">'[2]Formato 2'!$C$31</definedName>
    <definedName name="DEUDA_CONT_FIN_03">'[2]Formato 2'!$D$31</definedName>
    <definedName name="DEUDA_CONT_FIN_04">'[2]Formato 2'!$E$31</definedName>
    <definedName name="DEUDA_CONT_FIN_05">'[2]Formato 2'!$F$31</definedName>
    <definedName name="DEUDA_CONT_FIN_06">'[2]Formato 2'!$G$31</definedName>
    <definedName name="DEUDA_CONT_FIN_07">'[2]Formato 2'!$H$31</definedName>
    <definedName name="dsafvzsd">'[3]Info General'!$C$7</definedName>
    <definedName name="dsfdsdsdsdsdsdsdsdsdsdsdsdsdsdsdsdsdsdsdsdsdsdsdsdsdsdsdsdsdsdsdsdsdsds">'[2]Formato 3'!$H$14</definedName>
    <definedName name="dsfsfdsffffffff">'[2]Formato 3'!$I$14</definedName>
    <definedName name="ENTE_PUBLICO_A">'[1]Info General'!$C$7</definedName>
    <definedName name="fdggdfgdgfd">'[2]Formato 3'!$E$8</definedName>
    <definedName name="fdgxfd">'[3]Info General'!$C$7</definedName>
    <definedName name="fdsfdsfdsfdsfdsfdsfdsfdsfdsfdsfdsfds">'[2]Formato 3'!$J$8</definedName>
    <definedName name="fgsgfdfdfzxvzcvczv">'[2]Formato 2'!$C$52</definedName>
    <definedName name="GASTO_E_FIN_02">'[2]Formato 6 b)'!$C$64</definedName>
    <definedName name="GASTO_E_FIN_04">'[2]Formato 6 b)'!$E$64</definedName>
    <definedName name="GASTO_E_FIN_05">'[2]Formato 6 b)'!$F$64</definedName>
    <definedName name="GASTO_E_FIN_06">'[2]Formato 6 b)'!$G$64</definedName>
    <definedName name="GASTO_E_T3">'[2]Formato 6 b)'!$D$37</definedName>
    <definedName name="GASTO_E_T4">'[2]Formato 6 b)'!$E$37</definedName>
    <definedName name="GASTO_E_T5">'[2]Formato 6 b)'!$F$37</definedName>
    <definedName name="GASTO_E_T6">'[2]Formato 6 b)'!$G$37</definedName>
    <definedName name="GASTO_NE_FIN_01">'[2]Formato 6 b)'!$B$36</definedName>
    <definedName name="GASTO_NE_FIN_02">'[2]Formato 6 b)'!$C$36</definedName>
    <definedName name="GASTO_NE_FIN_03">'[2]Formato 6 b)'!$D$36</definedName>
    <definedName name="GASTO_NE_FIN_04">'[2]Formato 6 b)'!$E$36</definedName>
    <definedName name="GASTO_NE_FIN_06">'[2]Formato 6 b)'!$G$36</definedName>
    <definedName name="GASTO_NE_T1">'[2]Formato 6 b)'!$B$9</definedName>
    <definedName name="GASTO_NE_T4">'[2]Formato 6 b)'!$E$9</definedName>
    <definedName name="GASTO_NE_T5">'[2]Formato 6 b)'!$F$9</definedName>
    <definedName name="GASTO_NE_T6">'[2]Formato 6 b)'!$G$9</definedName>
    <definedName name="gfhdhdgh">'[2]Formato 2'!$E$52</definedName>
    <definedName name="MONTO1">'[3]Info General'!$D$18</definedName>
    <definedName name="MONTO2">'[3]Info General'!$E$18</definedName>
    <definedName name="OB_CORTO_PLAZO_FIN_01">'[2]Formato 2'!$B$52</definedName>
    <definedName name="OB_CORTO_PLAZO_FIN_03">'[2]Formato 2'!$D$52</definedName>
    <definedName name="OB_CORTO_PLAZO_FIN_05">'[2]Formato 2'!$F$52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6">'[2]Formato 3'!$G$14</definedName>
    <definedName name="OTROS_T9">'[2]Formato 3'!$J$14</definedName>
    <definedName name="PERIODO_INFORME">'[1]Info General'!$C$14</definedName>
    <definedName name="sadas">'[3]Info General'!$C$7</definedName>
    <definedName name="SALDO_PENDIENTE">'[3]Info General'!$F$18</definedName>
    <definedName name="sdfsdfsfds">'[2]Formato 3'!$E$14</definedName>
    <definedName name="sdfsfsdf">'[2]Formato 3'!$G$8</definedName>
    <definedName name="TRIMESTRE">'[3]Info General'!$C$16</definedName>
    <definedName name="ULTIMO">'[1]Info General'!$E$20</definedName>
    <definedName name="ULTIMO_SALDO">'[3]Info General'!$F$20</definedName>
    <definedName name="VALOR_INS_BCC_FIN_01">'[2]Formato 2'!$B$38</definedName>
    <definedName name="VALOR_INS_BCC_FIN_02">'[2]Formato 2'!$C$38</definedName>
    <definedName name="VALOR_INS_BCC_FIN_03">'[2]Formato 2'!$D$38</definedName>
    <definedName name="VALOR_INS_BCC_FIN_04">'[2]Formato 2'!$E$38</definedName>
    <definedName name="VALOR_INS_BCC_FIN_05">'[2]Formato 2'!$F$38</definedName>
    <definedName name="VALOR_INS_BCC_FIN_06">'[2]Formato 2'!$G$38</definedName>
    <definedName name="vcbvbcbdfgfdg">'[2]Formato 6 b)'!$D$9</definedName>
    <definedName name="vcvcbvcbcvb">'[2]Formato 6 b)'!$B$37</definedName>
    <definedName name="zfds">'[2]Formato 2'!$H$38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G75" i="1" s="1"/>
  <c r="E75" i="1"/>
  <c r="D75" i="1"/>
  <c r="C75" i="1"/>
  <c r="B75" i="1"/>
  <c r="G74" i="1"/>
  <c r="G73" i="1"/>
  <c r="G68" i="1"/>
  <c r="F67" i="1"/>
  <c r="G67" i="1" s="1"/>
  <c r="E67" i="1"/>
  <c r="D67" i="1"/>
  <c r="C67" i="1"/>
  <c r="B67" i="1"/>
  <c r="E65" i="1"/>
  <c r="B65" i="1"/>
  <c r="G63" i="1"/>
  <c r="G62" i="1"/>
  <c r="G61" i="1"/>
  <c r="G60" i="1"/>
  <c r="F59" i="1"/>
  <c r="G59" i="1" s="1"/>
  <c r="E59" i="1"/>
  <c r="D59" i="1"/>
  <c r="C59" i="1"/>
  <c r="B59" i="1"/>
  <c r="G58" i="1"/>
  <c r="G57" i="1"/>
  <c r="G56" i="1"/>
  <c r="G55" i="1"/>
  <c r="G54" i="1"/>
  <c r="F54" i="1"/>
  <c r="E54" i="1"/>
  <c r="D54" i="1"/>
  <c r="C54" i="1"/>
  <c r="B54" i="1"/>
  <c r="G53" i="1"/>
  <c r="G52" i="1"/>
  <c r="G51" i="1"/>
  <c r="G50" i="1"/>
  <c r="G49" i="1"/>
  <c r="G48" i="1"/>
  <c r="G47" i="1"/>
  <c r="G46" i="1"/>
  <c r="F45" i="1"/>
  <c r="G45" i="1" s="1"/>
  <c r="E45" i="1"/>
  <c r="D45" i="1"/>
  <c r="D65" i="1" s="1"/>
  <c r="C45" i="1"/>
  <c r="C65" i="1" s="1"/>
  <c r="B45" i="1"/>
  <c r="G39" i="1"/>
  <c r="D39" i="1"/>
  <c r="G38" i="1"/>
  <c r="G37" i="1" s="1"/>
  <c r="D38" i="1"/>
  <c r="D37" i="1"/>
  <c r="D35" i="1" s="1"/>
  <c r="G36" i="1"/>
  <c r="G35" i="1" s="1"/>
  <c r="F35" i="1"/>
  <c r="E35" i="1"/>
  <c r="C35" i="1"/>
  <c r="B35" i="1"/>
  <c r="G34" i="1"/>
  <c r="D34" i="1"/>
  <c r="G33" i="1"/>
  <c r="G32" i="1"/>
  <c r="G31" i="1"/>
  <c r="G30" i="1"/>
  <c r="G28" i="1" s="1"/>
  <c r="G29" i="1"/>
  <c r="F28" i="1"/>
  <c r="E28" i="1"/>
  <c r="C28" i="1"/>
  <c r="D28" i="1" s="1"/>
  <c r="B28" i="1"/>
  <c r="G27" i="1"/>
  <c r="G26" i="1"/>
  <c r="G25" i="1"/>
  <c r="G24" i="1"/>
  <c r="G23" i="1"/>
  <c r="G22" i="1"/>
  <c r="G21" i="1"/>
  <c r="G20" i="1"/>
  <c r="G19" i="1"/>
  <c r="G18" i="1"/>
  <c r="G17" i="1"/>
  <c r="G16" i="1" s="1"/>
  <c r="F16" i="1"/>
  <c r="F41" i="1" s="1"/>
  <c r="E16" i="1"/>
  <c r="E41" i="1" s="1"/>
  <c r="E70" i="1" s="1"/>
  <c r="C16" i="1"/>
  <c r="C41" i="1" s="1"/>
  <c r="C70" i="1" s="1"/>
  <c r="B16" i="1"/>
  <c r="D16" i="1" s="1"/>
  <c r="G15" i="1"/>
  <c r="G14" i="1"/>
  <c r="G13" i="1"/>
  <c r="G12" i="1"/>
  <c r="G11" i="1"/>
  <c r="G10" i="1"/>
  <c r="G9" i="1"/>
  <c r="G41" i="1" l="1"/>
  <c r="G42" i="1" s="1"/>
  <c r="D41" i="1"/>
  <c r="D70" i="1" s="1"/>
  <c r="F65" i="1"/>
  <c r="G65" i="1" s="1"/>
  <c r="B41" i="1"/>
  <c r="B70" i="1" s="1"/>
  <c r="F70" i="1" l="1"/>
  <c r="G70" i="1" s="1"/>
</calcChain>
</file>

<file path=xl/sharedStrings.xml><?xml version="1.0" encoding="utf-8"?>
<sst xmlns="http://schemas.openxmlformats.org/spreadsheetml/2006/main" count="75" uniqueCount="75">
  <si>
    <t>Formato 5 Estado Analítico de Ingresos Detallado - LDF</t>
  </si>
  <si>
    <t>Poder Ejecutivo del Estado de Campeche (a)</t>
  </si>
  <si>
    <t>Estado Analítico de Ingresos Detallado - LDF</t>
  </si>
  <si>
    <t>Del 1 enero al 31 de marzo de 2026 (b)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</si>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</sst>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theme="1" tint="0.499984740745262"/>
      </diagonal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/>
    </xf>
    <xf numFmtId="164" fontId="1" fillId="3" borderId="12" xfId="1" applyFont="1" applyFill="1" applyBorder="1"/>
    <xf numFmtId="0" fontId="2" fillId="3" borderId="12" xfId="0" applyFont="1" applyFill="1" applyBorder="1" applyAlignment="1">
      <alignment horizontal="left" vertical="center" indent="3"/>
    </xf>
    <xf numFmtId="4" fontId="2" fillId="3" borderId="12" xfId="1" applyNumberFormat="1" applyFont="1" applyFill="1" applyBorder="1" applyAlignment="1" applyProtection="1">
      <alignment vertical="center"/>
      <protection locked="0"/>
    </xf>
    <xf numFmtId="4" fontId="2" fillId="3" borderId="12" xfId="1" applyNumberFormat="1" applyFont="1" applyFill="1" applyBorder="1" applyAlignment="1" applyProtection="1">
      <alignment vertical="center"/>
    </xf>
    <xf numFmtId="0" fontId="2" fillId="3" borderId="12" xfId="0" applyFont="1" applyFill="1" applyBorder="1" applyAlignment="1">
      <alignment horizontal="left" indent="3"/>
    </xf>
    <xf numFmtId="0" fontId="0" fillId="3" borderId="12" xfId="0" applyFill="1" applyBorder="1" applyAlignment="1">
      <alignment horizontal="left" vertical="center" indent="5"/>
    </xf>
    <xf numFmtId="4" fontId="1" fillId="3" borderId="12" xfId="1" applyNumberFormat="1" applyFont="1" applyFill="1" applyBorder="1" applyAlignment="1" applyProtection="1">
      <alignment vertical="center"/>
      <protection locked="0"/>
    </xf>
    <xf numFmtId="4" fontId="1" fillId="3" borderId="12" xfId="1" applyNumberFormat="1" applyFont="1" applyFill="1" applyBorder="1" applyAlignment="1" applyProtection="1">
      <alignment vertical="center"/>
    </xf>
    <xf numFmtId="0" fontId="0" fillId="3" borderId="12" xfId="0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/>
    </xf>
    <xf numFmtId="4" fontId="1" fillId="2" borderId="13" xfId="1" applyNumberFormat="1" applyFont="1" applyFill="1" applyBorder="1" applyAlignment="1">
      <alignment vertical="center"/>
    </xf>
    <xf numFmtId="4" fontId="2" fillId="0" borderId="12" xfId="1" applyNumberFormat="1" applyFont="1" applyFill="1" applyBorder="1" applyAlignment="1" applyProtection="1">
      <alignment vertical="center"/>
      <protection locked="0"/>
    </xf>
    <xf numFmtId="4" fontId="1" fillId="3" borderId="12" xfId="1" applyNumberFormat="1" applyFont="1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 indent="2"/>
    </xf>
    <xf numFmtId="0" fontId="0" fillId="3" borderId="12" xfId="0" applyFill="1" applyBorder="1" applyAlignment="1">
      <alignment horizontal="left" vertical="center" wrapText="1" indent="4"/>
    </xf>
    <xf numFmtId="0" fontId="0" fillId="3" borderId="12" xfId="0" applyFill="1" applyBorder="1" applyAlignment="1">
      <alignment horizontal="left" wrapText="1" indent="4"/>
    </xf>
    <xf numFmtId="0" fontId="0" fillId="3" borderId="12" xfId="0" applyFill="1" applyBorder="1" applyAlignment="1">
      <alignment horizontal="left" vertical="center" indent="2"/>
    </xf>
    <xf numFmtId="0" fontId="0" fillId="3" borderId="12" xfId="0" applyFill="1" applyBorder="1" applyAlignment="1">
      <alignment horizontal="left" vertical="center" wrapText="1" indent="2"/>
    </xf>
    <xf numFmtId="0" fontId="2" fillId="3" borderId="12" xfId="0" applyFont="1" applyFill="1" applyBorder="1" applyAlignment="1">
      <alignment horizontal="left" vertical="center" wrapText="1" indent="2"/>
    </xf>
    <xf numFmtId="0" fontId="0" fillId="3" borderId="11" xfId="0" applyFill="1" applyBorder="1" applyAlignment="1">
      <alignment vertical="center"/>
    </xf>
    <xf numFmtId="0" fontId="0" fillId="3" borderId="11" xfId="0" applyFill="1" applyBorder="1"/>
    <xf numFmtId="4" fontId="2" fillId="3" borderId="11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Contabilidad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%20acu&#241;a/Desktop/Compartida/ESTADOS%20FINANCIEROS%202026/LDF/LDF_1T%20DACC_202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Elias\Desktop\Estados%20Financieros\2019%20Reforma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9">
          <cell r="B9">
            <v>14820616435</v>
          </cell>
          <cell r="C9">
            <v>381579385.96999997</v>
          </cell>
          <cell r="D9">
            <v>15202195820.969999</v>
          </cell>
          <cell r="E9">
            <v>2945580904.25</v>
          </cell>
          <cell r="F9">
            <v>2879999105.8099999</v>
          </cell>
          <cell r="G9">
            <v>12256614916.720001</v>
          </cell>
        </row>
        <row r="37">
          <cell r="B37">
            <v>12330653493</v>
          </cell>
          <cell r="C37">
            <v>932626961.80999994</v>
          </cell>
          <cell r="D37">
            <v>13263280454.810001</v>
          </cell>
          <cell r="E37">
            <v>3487165482.5700002</v>
          </cell>
          <cell r="F37">
            <v>3487165482.5700002</v>
          </cell>
          <cell r="G37">
            <v>9776114972.2400017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PODER EJECUTIVO, Gobierno del Estado de Campeche (a)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15ABA-FC11-4444-95A0-192A6E2FA6D2}">
  <sheetPr>
    <tabColor theme="7" tint="0.59999389629810485"/>
    <pageSetUpPr fitToPage="1"/>
  </sheetPr>
  <dimension ref="A1:G77"/>
  <sheetViews>
    <sheetView tabSelected="1" zoomScale="85" zoomScaleNormal="85" workbookViewId="0">
      <selection activeCell="A3" sqref="A3:G3"/>
    </sheetView>
  </sheetViews>
  <sheetFormatPr baseColWidth="10" defaultColWidth="1.140625" defaultRowHeight="15" zeroHeight="1" x14ac:dyDescent="0.25"/>
  <cols>
    <col min="1" max="1" width="82" customWidth="1"/>
    <col min="2" max="2" width="17.42578125" customWidth="1"/>
    <col min="3" max="3" width="15.28515625" customWidth="1"/>
    <col min="4" max="7" width="20.7109375" customWidth="1"/>
    <col min="8" max="251" width="11.42578125" customWidth="1"/>
    <col min="257" max="257" width="82" customWidth="1"/>
    <col min="258" max="258" width="17.42578125" customWidth="1"/>
    <col min="259" max="259" width="15.28515625" customWidth="1"/>
    <col min="260" max="263" width="20.7109375" customWidth="1"/>
    <col min="264" max="507" width="11.42578125" customWidth="1"/>
    <col min="513" max="513" width="82" customWidth="1"/>
    <col min="514" max="514" width="17.42578125" customWidth="1"/>
    <col min="515" max="515" width="15.28515625" customWidth="1"/>
    <col min="516" max="519" width="20.7109375" customWidth="1"/>
    <col min="520" max="763" width="11.42578125" customWidth="1"/>
    <col min="769" max="769" width="82" customWidth="1"/>
    <col min="770" max="770" width="17.42578125" customWidth="1"/>
    <col min="771" max="771" width="15.28515625" customWidth="1"/>
    <col min="772" max="775" width="20.7109375" customWidth="1"/>
    <col min="776" max="1019" width="11.42578125" customWidth="1"/>
    <col min="1025" max="1025" width="82" customWidth="1"/>
    <col min="1026" max="1026" width="17.42578125" customWidth="1"/>
    <col min="1027" max="1027" width="15.28515625" customWidth="1"/>
    <col min="1028" max="1031" width="20.7109375" customWidth="1"/>
    <col min="1032" max="1275" width="11.42578125" customWidth="1"/>
    <col min="1281" max="1281" width="82" customWidth="1"/>
    <col min="1282" max="1282" width="17.42578125" customWidth="1"/>
    <col min="1283" max="1283" width="15.28515625" customWidth="1"/>
    <col min="1284" max="1287" width="20.7109375" customWidth="1"/>
    <col min="1288" max="1531" width="11.42578125" customWidth="1"/>
    <col min="1537" max="1537" width="82" customWidth="1"/>
    <col min="1538" max="1538" width="17.42578125" customWidth="1"/>
    <col min="1539" max="1539" width="15.28515625" customWidth="1"/>
    <col min="1540" max="1543" width="20.7109375" customWidth="1"/>
    <col min="1544" max="1787" width="11.42578125" customWidth="1"/>
    <col min="1793" max="1793" width="82" customWidth="1"/>
    <col min="1794" max="1794" width="17.42578125" customWidth="1"/>
    <col min="1795" max="1795" width="15.28515625" customWidth="1"/>
    <col min="1796" max="1799" width="20.7109375" customWidth="1"/>
    <col min="1800" max="2043" width="11.42578125" customWidth="1"/>
    <col min="2049" max="2049" width="82" customWidth="1"/>
    <col min="2050" max="2050" width="17.42578125" customWidth="1"/>
    <col min="2051" max="2051" width="15.28515625" customWidth="1"/>
    <col min="2052" max="2055" width="20.7109375" customWidth="1"/>
    <col min="2056" max="2299" width="11.42578125" customWidth="1"/>
    <col min="2305" max="2305" width="82" customWidth="1"/>
    <col min="2306" max="2306" width="17.42578125" customWidth="1"/>
    <col min="2307" max="2307" width="15.28515625" customWidth="1"/>
    <col min="2308" max="2311" width="20.7109375" customWidth="1"/>
    <col min="2312" max="2555" width="11.42578125" customWidth="1"/>
    <col min="2561" max="2561" width="82" customWidth="1"/>
    <col min="2562" max="2562" width="17.42578125" customWidth="1"/>
    <col min="2563" max="2563" width="15.28515625" customWidth="1"/>
    <col min="2564" max="2567" width="20.7109375" customWidth="1"/>
    <col min="2568" max="2811" width="11.42578125" customWidth="1"/>
    <col min="2817" max="2817" width="82" customWidth="1"/>
    <col min="2818" max="2818" width="17.42578125" customWidth="1"/>
    <col min="2819" max="2819" width="15.28515625" customWidth="1"/>
    <col min="2820" max="2823" width="20.7109375" customWidth="1"/>
    <col min="2824" max="3067" width="11.42578125" customWidth="1"/>
    <col min="3073" max="3073" width="82" customWidth="1"/>
    <col min="3074" max="3074" width="17.42578125" customWidth="1"/>
    <col min="3075" max="3075" width="15.28515625" customWidth="1"/>
    <col min="3076" max="3079" width="20.7109375" customWidth="1"/>
    <col min="3080" max="3323" width="11.42578125" customWidth="1"/>
    <col min="3329" max="3329" width="82" customWidth="1"/>
    <col min="3330" max="3330" width="17.42578125" customWidth="1"/>
    <col min="3331" max="3331" width="15.28515625" customWidth="1"/>
    <col min="3332" max="3335" width="20.7109375" customWidth="1"/>
    <col min="3336" max="3579" width="11.42578125" customWidth="1"/>
    <col min="3585" max="3585" width="82" customWidth="1"/>
    <col min="3586" max="3586" width="17.42578125" customWidth="1"/>
    <col min="3587" max="3587" width="15.28515625" customWidth="1"/>
    <col min="3588" max="3591" width="20.7109375" customWidth="1"/>
    <col min="3592" max="3835" width="11.42578125" customWidth="1"/>
    <col min="3841" max="3841" width="82" customWidth="1"/>
    <col min="3842" max="3842" width="17.42578125" customWidth="1"/>
    <col min="3843" max="3843" width="15.28515625" customWidth="1"/>
    <col min="3844" max="3847" width="20.7109375" customWidth="1"/>
    <col min="3848" max="4091" width="11.42578125" customWidth="1"/>
    <col min="4097" max="4097" width="82" customWidth="1"/>
    <col min="4098" max="4098" width="17.42578125" customWidth="1"/>
    <col min="4099" max="4099" width="15.28515625" customWidth="1"/>
    <col min="4100" max="4103" width="20.7109375" customWidth="1"/>
    <col min="4104" max="4347" width="11.42578125" customWidth="1"/>
    <col min="4353" max="4353" width="82" customWidth="1"/>
    <col min="4354" max="4354" width="17.42578125" customWidth="1"/>
    <col min="4355" max="4355" width="15.28515625" customWidth="1"/>
    <col min="4356" max="4359" width="20.7109375" customWidth="1"/>
    <col min="4360" max="4603" width="11.42578125" customWidth="1"/>
    <col min="4609" max="4609" width="82" customWidth="1"/>
    <col min="4610" max="4610" width="17.42578125" customWidth="1"/>
    <col min="4611" max="4611" width="15.28515625" customWidth="1"/>
    <col min="4612" max="4615" width="20.7109375" customWidth="1"/>
    <col min="4616" max="4859" width="11.42578125" customWidth="1"/>
    <col min="4865" max="4865" width="82" customWidth="1"/>
    <col min="4866" max="4866" width="17.42578125" customWidth="1"/>
    <col min="4867" max="4867" width="15.28515625" customWidth="1"/>
    <col min="4868" max="4871" width="20.7109375" customWidth="1"/>
    <col min="4872" max="5115" width="11.42578125" customWidth="1"/>
    <col min="5121" max="5121" width="82" customWidth="1"/>
    <col min="5122" max="5122" width="17.42578125" customWidth="1"/>
    <col min="5123" max="5123" width="15.28515625" customWidth="1"/>
    <col min="5124" max="5127" width="20.7109375" customWidth="1"/>
    <col min="5128" max="5371" width="11.42578125" customWidth="1"/>
    <col min="5377" max="5377" width="82" customWidth="1"/>
    <col min="5378" max="5378" width="17.42578125" customWidth="1"/>
    <col min="5379" max="5379" width="15.28515625" customWidth="1"/>
    <col min="5380" max="5383" width="20.7109375" customWidth="1"/>
    <col min="5384" max="5627" width="11.42578125" customWidth="1"/>
    <col min="5633" max="5633" width="82" customWidth="1"/>
    <col min="5634" max="5634" width="17.42578125" customWidth="1"/>
    <col min="5635" max="5635" width="15.28515625" customWidth="1"/>
    <col min="5636" max="5639" width="20.7109375" customWidth="1"/>
    <col min="5640" max="5883" width="11.42578125" customWidth="1"/>
    <col min="5889" max="5889" width="82" customWidth="1"/>
    <col min="5890" max="5890" width="17.42578125" customWidth="1"/>
    <col min="5891" max="5891" width="15.28515625" customWidth="1"/>
    <col min="5892" max="5895" width="20.7109375" customWidth="1"/>
    <col min="5896" max="6139" width="11.42578125" customWidth="1"/>
    <col min="6145" max="6145" width="82" customWidth="1"/>
    <col min="6146" max="6146" width="17.42578125" customWidth="1"/>
    <col min="6147" max="6147" width="15.28515625" customWidth="1"/>
    <col min="6148" max="6151" width="20.7109375" customWidth="1"/>
    <col min="6152" max="6395" width="11.42578125" customWidth="1"/>
    <col min="6401" max="6401" width="82" customWidth="1"/>
    <col min="6402" max="6402" width="17.42578125" customWidth="1"/>
    <col min="6403" max="6403" width="15.28515625" customWidth="1"/>
    <col min="6404" max="6407" width="20.7109375" customWidth="1"/>
    <col min="6408" max="6651" width="11.42578125" customWidth="1"/>
    <col min="6657" max="6657" width="82" customWidth="1"/>
    <col min="6658" max="6658" width="17.42578125" customWidth="1"/>
    <col min="6659" max="6659" width="15.28515625" customWidth="1"/>
    <col min="6660" max="6663" width="20.7109375" customWidth="1"/>
    <col min="6664" max="6907" width="11.42578125" customWidth="1"/>
    <col min="6913" max="6913" width="82" customWidth="1"/>
    <col min="6914" max="6914" width="17.42578125" customWidth="1"/>
    <col min="6915" max="6915" width="15.28515625" customWidth="1"/>
    <col min="6916" max="6919" width="20.7109375" customWidth="1"/>
    <col min="6920" max="7163" width="11.42578125" customWidth="1"/>
    <col min="7169" max="7169" width="82" customWidth="1"/>
    <col min="7170" max="7170" width="17.42578125" customWidth="1"/>
    <col min="7171" max="7171" width="15.28515625" customWidth="1"/>
    <col min="7172" max="7175" width="20.7109375" customWidth="1"/>
    <col min="7176" max="7419" width="11.42578125" customWidth="1"/>
    <col min="7425" max="7425" width="82" customWidth="1"/>
    <col min="7426" max="7426" width="17.42578125" customWidth="1"/>
    <col min="7427" max="7427" width="15.28515625" customWidth="1"/>
    <col min="7428" max="7431" width="20.7109375" customWidth="1"/>
    <col min="7432" max="7675" width="11.42578125" customWidth="1"/>
    <col min="7681" max="7681" width="82" customWidth="1"/>
    <col min="7682" max="7682" width="17.42578125" customWidth="1"/>
    <col min="7683" max="7683" width="15.28515625" customWidth="1"/>
    <col min="7684" max="7687" width="20.7109375" customWidth="1"/>
    <col min="7688" max="7931" width="11.42578125" customWidth="1"/>
    <col min="7937" max="7937" width="82" customWidth="1"/>
    <col min="7938" max="7938" width="17.42578125" customWidth="1"/>
    <col min="7939" max="7939" width="15.28515625" customWidth="1"/>
    <col min="7940" max="7943" width="20.7109375" customWidth="1"/>
    <col min="7944" max="8187" width="11.42578125" customWidth="1"/>
    <col min="8193" max="8193" width="82" customWidth="1"/>
    <col min="8194" max="8194" width="17.42578125" customWidth="1"/>
    <col min="8195" max="8195" width="15.28515625" customWidth="1"/>
    <col min="8196" max="8199" width="20.7109375" customWidth="1"/>
    <col min="8200" max="8443" width="11.42578125" customWidth="1"/>
    <col min="8449" max="8449" width="82" customWidth="1"/>
    <col min="8450" max="8450" width="17.42578125" customWidth="1"/>
    <col min="8451" max="8451" width="15.28515625" customWidth="1"/>
    <col min="8452" max="8455" width="20.7109375" customWidth="1"/>
    <col min="8456" max="8699" width="11.42578125" customWidth="1"/>
    <col min="8705" max="8705" width="82" customWidth="1"/>
    <col min="8706" max="8706" width="17.42578125" customWidth="1"/>
    <col min="8707" max="8707" width="15.28515625" customWidth="1"/>
    <col min="8708" max="8711" width="20.7109375" customWidth="1"/>
    <col min="8712" max="8955" width="11.42578125" customWidth="1"/>
    <col min="8961" max="8961" width="82" customWidth="1"/>
    <col min="8962" max="8962" width="17.42578125" customWidth="1"/>
    <col min="8963" max="8963" width="15.28515625" customWidth="1"/>
    <col min="8964" max="8967" width="20.7109375" customWidth="1"/>
    <col min="8968" max="9211" width="11.42578125" customWidth="1"/>
    <col min="9217" max="9217" width="82" customWidth="1"/>
    <col min="9218" max="9218" width="17.42578125" customWidth="1"/>
    <col min="9219" max="9219" width="15.28515625" customWidth="1"/>
    <col min="9220" max="9223" width="20.7109375" customWidth="1"/>
    <col min="9224" max="9467" width="11.42578125" customWidth="1"/>
    <col min="9473" max="9473" width="82" customWidth="1"/>
    <col min="9474" max="9474" width="17.42578125" customWidth="1"/>
    <col min="9475" max="9475" width="15.28515625" customWidth="1"/>
    <col min="9476" max="9479" width="20.7109375" customWidth="1"/>
    <col min="9480" max="9723" width="11.42578125" customWidth="1"/>
    <col min="9729" max="9729" width="82" customWidth="1"/>
    <col min="9730" max="9730" width="17.42578125" customWidth="1"/>
    <col min="9731" max="9731" width="15.28515625" customWidth="1"/>
    <col min="9732" max="9735" width="20.7109375" customWidth="1"/>
    <col min="9736" max="9979" width="11.42578125" customWidth="1"/>
    <col min="9985" max="9985" width="82" customWidth="1"/>
    <col min="9986" max="9986" width="17.42578125" customWidth="1"/>
    <col min="9987" max="9987" width="15.28515625" customWidth="1"/>
    <col min="9988" max="9991" width="20.7109375" customWidth="1"/>
    <col min="9992" max="10235" width="11.42578125" customWidth="1"/>
    <col min="10241" max="10241" width="82" customWidth="1"/>
    <col min="10242" max="10242" width="17.42578125" customWidth="1"/>
    <col min="10243" max="10243" width="15.28515625" customWidth="1"/>
    <col min="10244" max="10247" width="20.7109375" customWidth="1"/>
    <col min="10248" max="10491" width="11.42578125" customWidth="1"/>
    <col min="10497" max="10497" width="82" customWidth="1"/>
    <col min="10498" max="10498" width="17.42578125" customWidth="1"/>
    <col min="10499" max="10499" width="15.28515625" customWidth="1"/>
    <col min="10500" max="10503" width="20.7109375" customWidth="1"/>
    <col min="10504" max="10747" width="11.42578125" customWidth="1"/>
    <col min="10753" max="10753" width="82" customWidth="1"/>
    <col min="10754" max="10754" width="17.42578125" customWidth="1"/>
    <col min="10755" max="10755" width="15.28515625" customWidth="1"/>
    <col min="10756" max="10759" width="20.7109375" customWidth="1"/>
    <col min="10760" max="11003" width="11.42578125" customWidth="1"/>
    <col min="11009" max="11009" width="82" customWidth="1"/>
    <col min="11010" max="11010" width="17.42578125" customWidth="1"/>
    <col min="11011" max="11011" width="15.28515625" customWidth="1"/>
    <col min="11012" max="11015" width="20.7109375" customWidth="1"/>
    <col min="11016" max="11259" width="11.42578125" customWidth="1"/>
    <col min="11265" max="11265" width="82" customWidth="1"/>
    <col min="11266" max="11266" width="17.42578125" customWidth="1"/>
    <col min="11267" max="11267" width="15.28515625" customWidth="1"/>
    <col min="11268" max="11271" width="20.7109375" customWidth="1"/>
    <col min="11272" max="11515" width="11.42578125" customWidth="1"/>
    <col min="11521" max="11521" width="82" customWidth="1"/>
    <col min="11522" max="11522" width="17.42578125" customWidth="1"/>
    <col min="11523" max="11523" width="15.28515625" customWidth="1"/>
    <col min="11524" max="11527" width="20.7109375" customWidth="1"/>
    <col min="11528" max="11771" width="11.42578125" customWidth="1"/>
    <col min="11777" max="11777" width="82" customWidth="1"/>
    <col min="11778" max="11778" width="17.42578125" customWidth="1"/>
    <col min="11779" max="11779" width="15.28515625" customWidth="1"/>
    <col min="11780" max="11783" width="20.7109375" customWidth="1"/>
    <col min="11784" max="12027" width="11.42578125" customWidth="1"/>
    <col min="12033" max="12033" width="82" customWidth="1"/>
    <col min="12034" max="12034" width="17.42578125" customWidth="1"/>
    <col min="12035" max="12035" width="15.28515625" customWidth="1"/>
    <col min="12036" max="12039" width="20.7109375" customWidth="1"/>
    <col min="12040" max="12283" width="11.42578125" customWidth="1"/>
    <col min="12289" max="12289" width="82" customWidth="1"/>
    <col min="12290" max="12290" width="17.42578125" customWidth="1"/>
    <col min="12291" max="12291" width="15.28515625" customWidth="1"/>
    <col min="12292" max="12295" width="20.7109375" customWidth="1"/>
    <col min="12296" max="12539" width="11.42578125" customWidth="1"/>
    <col min="12545" max="12545" width="82" customWidth="1"/>
    <col min="12546" max="12546" width="17.42578125" customWidth="1"/>
    <col min="12547" max="12547" width="15.28515625" customWidth="1"/>
    <col min="12548" max="12551" width="20.7109375" customWidth="1"/>
    <col min="12552" max="12795" width="11.42578125" customWidth="1"/>
    <col min="12801" max="12801" width="82" customWidth="1"/>
    <col min="12802" max="12802" width="17.42578125" customWidth="1"/>
    <col min="12803" max="12803" width="15.28515625" customWidth="1"/>
    <col min="12804" max="12807" width="20.7109375" customWidth="1"/>
    <col min="12808" max="13051" width="11.42578125" customWidth="1"/>
    <col min="13057" max="13057" width="82" customWidth="1"/>
    <col min="13058" max="13058" width="17.42578125" customWidth="1"/>
    <col min="13059" max="13059" width="15.28515625" customWidth="1"/>
    <col min="13060" max="13063" width="20.7109375" customWidth="1"/>
    <col min="13064" max="13307" width="11.42578125" customWidth="1"/>
    <col min="13313" max="13313" width="82" customWidth="1"/>
    <col min="13314" max="13314" width="17.42578125" customWidth="1"/>
    <col min="13315" max="13315" width="15.28515625" customWidth="1"/>
    <col min="13316" max="13319" width="20.7109375" customWidth="1"/>
    <col min="13320" max="13563" width="11.42578125" customWidth="1"/>
    <col min="13569" max="13569" width="82" customWidth="1"/>
    <col min="13570" max="13570" width="17.42578125" customWidth="1"/>
    <col min="13571" max="13571" width="15.28515625" customWidth="1"/>
    <col min="13572" max="13575" width="20.7109375" customWidth="1"/>
    <col min="13576" max="13819" width="11.42578125" customWidth="1"/>
    <col min="13825" max="13825" width="82" customWidth="1"/>
    <col min="13826" max="13826" width="17.42578125" customWidth="1"/>
    <col min="13827" max="13827" width="15.28515625" customWidth="1"/>
    <col min="13828" max="13831" width="20.7109375" customWidth="1"/>
    <col min="13832" max="14075" width="11.42578125" customWidth="1"/>
    <col min="14081" max="14081" width="82" customWidth="1"/>
    <col min="14082" max="14082" width="17.42578125" customWidth="1"/>
    <col min="14083" max="14083" width="15.28515625" customWidth="1"/>
    <col min="14084" max="14087" width="20.7109375" customWidth="1"/>
    <col min="14088" max="14331" width="11.42578125" customWidth="1"/>
    <col min="14337" max="14337" width="82" customWidth="1"/>
    <col min="14338" max="14338" width="17.42578125" customWidth="1"/>
    <col min="14339" max="14339" width="15.28515625" customWidth="1"/>
    <col min="14340" max="14343" width="20.7109375" customWidth="1"/>
    <col min="14344" max="14587" width="11.42578125" customWidth="1"/>
    <col min="14593" max="14593" width="82" customWidth="1"/>
    <col min="14594" max="14594" width="17.42578125" customWidth="1"/>
    <col min="14595" max="14595" width="15.28515625" customWidth="1"/>
    <col min="14596" max="14599" width="20.7109375" customWidth="1"/>
    <col min="14600" max="14843" width="11.42578125" customWidth="1"/>
    <col min="14849" max="14849" width="82" customWidth="1"/>
    <col min="14850" max="14850" width="17.42578125" customWidth="1"/>
    <col min="14851" max="14851" width="15.28515625" customWidth="1"/>
    <col min="14852" max="14855" width="20.7109375" customWidth="1"/>
    <col min="14856" max="15099" width="11.42578125" customWidth="1"/>
    <col min="15105" max="15105" width="82" customWidth="1"/>
    <col min="15106" max="15106" width="17.42578125" customWidth="1"/>
    <col min="15107" max="15107" width="15.28515625" customWidth="1"/>
    <col min="15108" max="15111" width="20.7109375" customWidth="1"/>
    <col min="15112" max="15355" width="11.42578125" customWidth="1"/>
    <col min="15361" max="15361" width="82" customWidth="1"/>
    <col min="15362" max="15362" width="17.42578125" customWidth="1"/>
    <col min="15363" max="15363" width="15.28515625" customWidth="1"/>
    <col min="15364" max="15367" width="20.7109375" customWidth="1"/>
    <col min="15368" max="15611" width="11.42578125" customWidth="1"/>
    <col min="15617" max="15617" width="82" customWidth="1"/>
    <col min="15618" max="15618" width="17.42578125" customWidth="1"/>
    <col min="15619" max="15619" width="15.28515625" customWidth="1"/>
    <col min="15620" max="15623" width="20.7109375" customWidth="1"/>
    <col min="15624" max="15867" width="11.42578125" customWidth="1"/>
    <col min="15873" max="15873" width="82" customWidth="1"/>
    <col min="15874" max="15874" width="17.42578125" customWidth="1"/>
    <col min="15875" max="15875" width="15.28515625" customWidth="1"/>
    <col min="15876" max="15879" width="20.7109375" customWidth="1"/>
    <col min="15880" max="16123" width="11.42578125" customWidth="1"/>
    <col min="16129" max="16129" width="82" customWidth="1"/>
    <col min="16130" max="16130" width="17.42578125" customWidth="1"/>
    <col min="16131" max="16131" width="15.28515625" customWidth="1"/>
    <col min="16132" max="16135" width="20.7109375" customWidth="1"/>
    <col min="16136" max="16379" width="11.42578125" customWidth="1"/>
  </cols>
  <sheetData>
    <row r="1" spans="1:7" ht="2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3"/>
      <c r="C2" s="3"/>
      <c r="D2" s="3"/>
      <c r="E2" s="3"/>
      <c r="F2" s="3"/>
      <c r="G2" s="4"/>
    </row>
    <row r="3" spans="1:7" x14ac:dyDescent="0.25">
      <c r="A3" s="5" t="s">
        <v>2</v>
      </c>
      <c r="B3" s="6"/>
      <c r="C3" s="6"/>
      <c r="D3" s="6"/>
      <c r="E3" s="6"/>
      <c r="F3" s="6"/>
      <c r="G3" s="7"/>
    </row>
    <row r="4" spans="1:7" x14ac:dyDescent="0.25">
      <c r="A4" s="8" t="s">
        <v>3</v>
      </c>
      <c r="B4" s="9"/>
      <c r="C4" s="9"/>
      <c r="D4" s="9"/>
      <c r="E4" s="9"/>
      <c r="F4" s="9"/>
      <c r="G4" s="10"/>
    </row>
    <row r="5" spans="1:7" x14ac:dyDescent="0.25">
      <c r="A5" s="11" t="s">
        <v>4</v>
      </c>
      <c r="B5" s="12"/>
      <c r="C5" s="12"/>
      <c r="D5" s="12"/>
      <c r="E5" s="12"/>
      <c r="F5" s="12"/>
      <c r="G5" s="13"/>
    </row>
    <row r="6" spans="1:7" x14ac:dyDescent="0.25">
      <c r="A6" s="14" t="s">
        <v>5</v>
      </c>
      <c r="B6" s="15" t="s">
        <v>6</v>
      </c>
      <c r="C6" s="15"/>
      <c r="D6" s="15"/>
      <c r="E6" s="15"/>
      <c r="F6" s="15"/>
      <c r="G6" s="15" t="s">
        <v>7</v>
      </c>
    </row>
    <row r="7" spans="1:7" ht="30" x14ac:dyDescent="0.25">
      <c r="A7" s="16"/>
      <c r="B7" s="17" t="s">
        <v>8</v>
      </c>
      <c r="C7" s="18" t="s">
        <v>9</v>
      </c>
      <c r="D7" s="17" t="s">
        <v>10</v>
      </c>
      <c r="E7" s="17" t="s">
        <v>11</v>
      </c>
      <c r="F7" s="17" t="s">
        <v>12</v>
      </c>
      <c r="G7" s="15"/>
    </row>
    <row r="8" spans="1:7" x14ac:dyDescent="0.25">
      <c r="A8" s="19" t="s">
        <v>13</v>
      </c>
      <c r="B8" s="20"/>
      <c r="C8" s="20"/>
      <c r="D8" s="20"/>
      <c r="E8" s="20"/>
      <c r="F8" s="20"/>
      <c r="G8" s="20"/>
    </row>
    <row r="9" spans="1:7" x14ac:dyDescent="0.25">
      <c r="A9" s="21" t="s">
        <v>14</v>
      </c>
      <c r="B9" s="22">
        <v>2140071350</v>
      </c>
      <c r="C9" s="22">
        <v>0</v>
      </c>
      <c r="D9" s="23">
        <v>2140071350</v>
      </c>
      <c r="E9" s="22">
        <v>602433897.69000006</v>
      </c>
      <c r="F9" s="22">
        <v>602433897.69000006</v>
      </c>
      <c r="G9" s="22">
        <f>+F9-B9</f>
        <v>-1537637452.3099999</v>
      </c>
    </row>
    <row r="10" spans="1:7" x14ac:dyDescent="0.25">
      <c r="A10" s="21" t="s">
        <v>15</v>
      </c>
      <c r="B10" s="22">
        <v>0</v>
      </c>
      <c r="C10" s="22">
        <v>0</v>
      </c>
      <c r="D10" s="23">
        <v>0</v>
      </c>
      <c r="E10" s="22">
        <v>0</v>
      </c>
      <c r="F10" s="22">
        <v>0</v>
      </c>
      <c r="G10" s="22">
        <f t="shared" ref="G10:G15" si="0">+F10-B10</f>
        <v>0</v>
      </c>
    </row>
    <row r="11" spans="1:7" x14ac:dyDescent="0.25">
      <c r="A11" s="21" t="s">
        <v>16</v>
      </c>
      <c r="B11" s="22">
        <v>0</v>
      </c>
      <c r="C11" s="22">
        <v>0</v>
      </c>
      <c r="D11" s="23">
        <v>0</v>
      </c>
      <c r="E11" s="22">
        <v>0</v>
      </c>
      <c r="F11" s="22">
        <v>0</v>
      </c>
      <c r="G11" s="22">
        <f t="shared" si="0"/>
        <v>0</v>
      </c>
    </row>
    <row r="12" spans="1:7" x14ac:dyDescent="0.25">
      <c r="A12" s="21" t="s">
        <v>17</v>
      </c>
      <c r="B12" s="22">
        <v>895451532</v>
      </c>
      <c r="C12" s="22">
        <v>0</v>
      </c>
      <c r="D12" s="23">
        <v>895451532</v>
      </c>
      <c r="E12" s="22">
        <v>462259129.30000001</v>
      </c>
      <c r="F12" s="22">
        <v>462259129.30000001</v>
      </c>
      <c r="G12" s="22">
        <f t="shared" si="0"/>
        <v>-433192402.69999999</v>
      </c>
    </row>
    <row r="13" spans="1:7" x14ac:dyDescent="0.25">
      <c r="A13" s="21" t="s">
        <v>18</v>
      </c>
      <c r="B13" s="22">
        <v>63523992</v>
      </c>
      <c r="C13" s="22">
        <v>68254299.079999998</v>
      </c>
      <c r="D13" s="23">
        <v>131778291.08</v>
      </c>
      <c r="E13" s="22">
        <v>131760359.06</v>
      </c>
      <c r="F13" s="22">
        <v>131760359.06</v>
      </c>
      <c r="G13" s="22">
        <f t="shared" si="0"/>
        <v>68236367.060000002</v>
      </c>
    </row>
    <row r="14" spans="1:7" x14ac:dyDescent="0.25">
      <c r="A14" s="21" t="s">
        <v>19</v>
      </c>
      <c r="B14" s="22">
        <v>23507283</v>
      </c>
      <c r="C14" s="22">
        <v>23086469.170000002</v>
      </c>
      <c r="D14" s="23">
        <v>46593752.170000002</v>
      </c>
      <c r="E14" s="22">
        <v>46110951.420000002</v>
      </c>
      <c r="F14" s="22">
        <v>46037635.420000002</v>
      </c>
      <c r="G14" s="22">
        <f t="shared" si="0"/>
        <v>22530352.420000002</v>
      </c>
    </row>
    <row r="15" spans="1:7" x14ac:dyDescent="0.25">
      <c r="A15" s="21" t="s">
        <v>20</v>
      </c>
      <c r="B15" s="22">
        <v>0</v>
      </c>
      <c r="C15" s="22">
        <v>0</v>
      </c>
      <c r="D15" s="23">
        <v>0</v>
      </c>
      <c r="E15" s="22">
        <v>0</v>
      </c>
      <c r="F15" s="22">
        <v>0</v>
      </c>
      <c r="G15" s="22">
        <f t="shared" si="0"/>
        <v>0</v>
      </c>
    </row>
    <row r="16" spans="1:7" x14ac:dyDescent="0.25">
      <c r="A16" s="24" t="s">
        <v>21</v>
      </c>
      <c r="B16" s="22">
        <f>SUM(B17:B27)</f>
        <v>10496064240</v>
      </c>
      <c r="C16" s="23">
        <f>SUM(C17:C27)</f>
        <v>-389461655</v>
      </c>
      <c r="D16" s="23">
        <f>+B16+C16</f>
        <v>10106602585</v>
      </c>
      <c r="E16" s="23">
        <f>SUM(E17:E27)</f>
        <v>2401464356</v>
      </c>
      <c r="F16" s="22">
        <f>SUM(F17:F27)</f>
        <v>2401464356</v>
      </c>
      <c r="G16" s="22">
        <f>SUM(G17:G27)</f>
        <v>-8094599884</v>
      </c>
    </row>
    <row r="17" spans="1:7" x14ac:dyDescent="0.25">
      <c r="A17" s="25" t="s">
        <v>22</v>
      </c>
      <c r="B17" s="26">
        <v>7725444835</v>
      </c>
      <c r="C17" s="26">
        <v>-403112489</v>
      </c>
      <c r="D17" s="27">
        <v>7322332346</v>
      </c>
      <c r="E17" s="26">
        <v>1700357838</v>
      </c>
      <c r="F17" s="26">
        <v>1700357838</v>
      </c>
      <c r="G17" s="26">
        <f>+F17-B17</f>
        <v>-6025086997</v>
      </c>
    </row>
    <row r="18" spans="1:7" x14ac:dyDescent="0.25">
      <c r="A18" s="25" t="s">
        <v>23</v>
      </c>
      <c r="B18" s="26">
        <v>503702839</v>
      </c>
      <c r="C18" s="26">
        <v>-2339518</v>
      </c>
      <c r="D18" s="27">
        <v>501363321</v>
      </c>
      <c r="E18" s="26">
        <v>123889175</v>
      </c>
      <c r="F18" s="26">
        <v>123889175</v>
      </c>
      <c r="G18" s="26">
        <f t="shared" ref="G18:G33" si="1">+F18-B18</f>
        <v>-379813664</v>
      </c>
    </row>
    <row r="19" spans="1:7" x14ac:dyDescent="0.25">
      <c r="A19" s="25" t="s">
        <v>24</v>
      </c>
      <c r="B19" s="26">
        <v>354165862</v>
      </c>
      <c r="C19" s="26">
        <v>-1257421</v>
      </c>
      <c r="D19" s="27">
        <v>352908441</v>
      </c>
      <c r="E19" s="26">
        <v>76651856</v>
      </c>
      <c r="F19" s="26">
        <v>76651856</v>
      </c>
      <c r="G19" s="26">
        <f t="shared" si="1"/>
        <v>-277514006</v>
      </c>
    </row>
    <row r="20" spans="1:7" x14ac:dyDescent="0.25">
      <c r="A20" s="25" t="s">
        <v>25</v>
      </c>
      <c r="B20" s="26">
        <v>0</v>
      </c>
      <c r="C20" s="26">
        <v>0</v>
      </c>
      <c r="D20" s="27">
        <v>0</v>
      </c>
      <c r="E20" s="26">
        <v>0</v>
      </c>
      <c r="F20" s="26">
        <v>0</v>
      </c>
      <c r="G20" s="26">
        <f t="shared" si="1"/>
        <v>0</v>
      </c>
    </row>
    <row r="21" spans="1:7" x14ac:dyDescent="0.25">
      <c r="A21" s="25" t="s">
        <v>26</v>
      </c>
      <c r="B21" s="26">
        <v>717778723</v>
      </c>
      <c r="C21" s="26">
        <v>0</v>
      </c>
      <c r="D21" s="27">
        <v>717778723</v>
      </c>
      <c r="E21" s="26">
        <v>179901023</v>
      </c>
      <c r="F21" s="26">
        <v>179901023</v>
      </c>
      <c r="G21" s="26">
        <f t="shared" si="1"/>
        <v>-537877700</v>
      </c>
    </row>
    <row r="22" spans="1:7" x14ac:dyDescent="0.25">
      <c r="A22" s="25" t="s">
        <v>27</v>
      </c>
      <c r="B22" s="26">
        <v>135929440</v>
      </c>
      <c r="C22" s="26">
        <v>-333164</v>
      </c>
      <c r="D22" s="27">
        <v>135596276</v>
      </c>
      <c r="E22" s="26">
        <v>32273619</v>
      </c>
      <c r="F22" s="26">
        <v>32273619</v>
      </c>
      <c r="G22" s="26">
        <f t="shared" si="1"/>
        <v>-103655821</v>
      </c>
    </row>
    <row r="23" spans="1:7" x14ac:dyDescent="0.25">
      <c r="A23" s="25" t="s">
        <v>28</v>
      </c>
      <c r="B23" s="26">
        <v>0</v>
      </c>
      <c r="C23" s="26">
        <v>0</v>
      </c>
      <c r="D23" s="27">
        <v>0</v>
      </c>
      <c r="E23" s="26">
        <v>0</v>
      </c>
      <c r="F23" s="26">
        <v>0</v>
      </c>
      <c r="G23" s="26">
        <f t="shared" si="1"/>
        <v>0</v>
      </c>
    </row>
    <row r="24" spans="1:7" x14ac:dyDescent="0.25">
      <c r="A24" s="25" t="s">
        <v>29</v>
      </c>
      <c r="B24" s="26">
        <v>0</v>
      </c>
      <c r="C24" s="26">
        <v>0</v>
      </c>
      <c r="D24" s="27">
        <v>0</v>
      </c>
      <c r="E24" s="26">
        <v>0</v>
      </c>
      <c r="F24" s="26">
        <v>0</v>
      </c>
      <c r="G24" s="26">
        <f t="shared" si="1"/>
        <v>0</v>
      </c>
    </row>
    <row r="25" spans="1:7" x14ac:dyDescent="0.25">
      <c r="A25" s="25" t="s">
        <v>30</v>
      </c>
      <c r="B25" s="26">
        <v>307146200</v>
      </c>
      <c r="C25" s="26">
        <v>-1</v>
      </c>
      <c r="D25" s="27">
        <v>307146199</v>
      </c>
      <c r="E25" s="26">
        <v>48971992</v>
      </c>
      <c r="F25" s="26">
        <v>48971992</v>
      </c>
      <c r="G25" s="26">
        <f t="shared" si="1"/>
        <v>-258174208</v>
      </c>
    </row>
    <row r="26" spans="1:7" x14ac:dyDescent="0.25">
      <c r="A26" s="25" t="s">
        <v>31</v>
      </c>
      <c r="B26" s="26">
        <v>751896341</v>
      </c>
      <c r="C26" s="26">
        <v>17580938</v>
      </c>
      <c r="D26" s="27">
        <v>769477279</v>
      </c>
      <c r="E26" s="26">
        <v>239418853</v>
      </c>
      <c r="F26" s="26">
        <v>239418853</v>
      </c>
      <c r="G26" s="26">
        <f t="shared" si="1"/>
        <v>-512477488</v>
      </c>
    </row>
    <row r="27" spans="1:7" x14ac:dyDescent="0.25">
      <c r="A27" s="25" t="s">
        <v>32</v>
      </c>
      <c r="B27" s="26">
        <v>0</v>
      </c>
      <c r="C27" s="26">
        <v>0</v>
      </c>
      <c r="D27" s="27">
        <v>0</v>
      </c>
      <c r="E27" s="26">
        <v>0</v>
      </c>
      <c r="F27" s="26">
        <v>0</v>
      </c>
      <c r="G27" s="26">
        <f t="shared" si="1"/>
        <v>0</v>
      </c>
    </row>
    <row r="28" spans="1:7" x14ac:dyDescent="0.25">
      <c r="A28" s="21" t="s">
        <v>33</v>
      </c>
      <c r="B28" s="22">
        <f>SUM(B29:B33)</f>
        <v>201998038</v>
      </c>
      <c r="C28" s="22">
        <f>SUM(C29:C33)</f>
        <v>-4</v>
      </c>
      <c r="D28" s="23">
        <f>+B28+C28</f>
        <v>201998034</v>
      </c>
      <c r="E28" s="23">
        <f>SUM(E29:E33)</f>
        <v>46000958.409999996</v>
      </c>
      <c r="F28" s="22">
        <f>SUM(F29:F33)</f>
        <v>46000958.409999996</v>
      </c>
      <c r="G28" s="22">
        <f>SUM(G29:G33)</f>
        <v>-155997079.59</v>
      </c>
    </row>
    <row r="29" spans="1:7" x14ac:dyDescent="0.25">
      <c r="A29" s="25" t="s">
        <v>34</v>
      </c>
      <c r="B29" s="26">
        <v>0</v>
      </c>
      <c r="C29" s="26">
        <v>0</v>
      </c>
      <c r="D29" s="27">
        <v>0</v>
      </c>
      <c r="E29" s="26">
        <v>0</v>
      </c>
      <c r="F29" s="26">
        <v>0</v>
      </c>
      <c r="G29" s="26">
        <f t="shared" si="1"/>
        <v>0</v>
      </c>
    </row>
    <row r="30" spans="1:7" x14ac:dyDescent="0.25">
      <c r="A30" s="25" t="s">
        <v>35</v>
      </c>
      <c r="B30" s="26">
        <v>18539907</v>
      </c>
      <c r="C30" s="26">
        <v>-3</v>
      </c>
      <c r="D30" s="27">
        <v>18539904</v>
      </c>
      <c r="E30" s="26">
        <v>4634976</v>
      </c>
      <c r="F30" s="26">
        <v>4634976</v>
      </c>
      <c r="G30" s="26">
        <f t="shared" si="1"/>
        <v>-13904931</v>
      </c>
    </row>
    <row r="31" spans="1:7" x14ac:dyDescent="0.25">
      <c r="A31" s="25" t="s">
        <v>36</v>
      </c>
      <c r="B31" s="26">
        <v>100239846</v>
      </c>
      <c r="C31" s="26">
        <v>0</v>
      </c>
      <c r="D31" s="27">
        <v>100239846</v>
      </c>
      <c r="E31" s="26">
        <v>19761965</v>
      </c>
      <c r="F31" s="26">
        <v>19761965</v>
      </c>
      <c r="G31" s="26">
        <f t="shared" si="1"/>
        <v>-80477881</v>
      </c>
    </row>
    <row r="32" spans="1:7" x14ac:dyDescent="0.25">
      <c r="A32" s="25" t="s">
        <v>37</v>
      </c>
      <c r="B32" s="26">
        <v>8025320</v>
      </c>
      <c r="C32" s="26">
        <v>-1</v>
      </c>
      <c r="D32" s="27">
        <v>8025319</v>
      </c>
      <c r="E32" s="26">
        <v>1678054</v>
      </c>
      <c r="F32" s="26">
        <v>1678054</v>
      </c>
      <c r="G32" s="26">
        <f t="shared" si="1"/>
        <v>-6347266</v>
      </c>
    </row>
    <row r="33" spans="1:7" x14ac:dyDescent="0.25">
      <c r="A33" s="25" t="s">
        <v>38</v>
      </c>
      <c r="B33" s="26">
        <v>75192965</v>
      </c>
      <c r="C33" s="26">
        <v>0</v>
      </c>
      <c r="D33" s="27">
        <v>75192965</v>
      </c>
      <c r="E33" s="26">
        <v>19925963.41</v>
      </c>
      <c r="F33" s="26">
        <v>19925963.41</v>
      </c>
      <c r="G33" s="26">
        <f t="shared" si="1"/>
        <v>-55267001.590000004</v>
      </c>
    </row>
    <row r="34" spans="1:7" x14ac:dyDescent="0.25">
      <c r="A34" s="21" t="s">
        <v>39</v>
      </c>
      <c r="B34" s="22">
        <v>0</v>
      </c>
      <c r="C34" s="22">
        <v>0</v>
      </c>
      <c r="D34" s="23">
        <f>+B34+C34</f>
        <v>0</v>
      </c>
      <c r="E34" s="22">
        <v>0</v>
      </c>
      <c r="F34" s="22">
        <v>0</v>
      </c>
      <c r="G34" s="22">
        <f>F34-B34</f>
        <v>0</v>
      </c>
    </row>
    <row r="35" spans="1:7" x14ac:dyDescent="0.25">
      <c r="A35" s="21" t="s">
        <v>40</v>
      </c>
      <c r="B35" s="23">
        <f>+B36</f>
        <v>707321</v>
      </c>
      <c r="C35" s="22">
        <f>SUM(C36:C40)</f>
        <v>0</v>
      </c>
      <c r="D35" s="22">
        <f>SUM(D36:D40)</f>
        <v>707321</v>
      </c>
      <c r="E35" s="23">
        <f>SUM(E36)</f>
        <v>353960</v>
      </c>
      <c r="F35" s="22">
        <f>SUM(F36)</f>
        <v>353960</v>
      </c>
      <c r="G35" s="22">
        <f>G36</f>
        <v>-353361</v>
      </c>
    </row>
    <row r="36" spans="1:7" x14ac:dyDescent="0.25">
      <c r="A36" s="25" t="s">
        <v>41</v>
      </c>
      <c r="B36" s="26">
        <v>707321</v>
      </c>
      <c r="C36" s="26">
        <v>0</v>
      </c>
      <c r="D36" s="27">
        <v>707321</v>
      </c>
      <c r="E36" s="26">
        <v>353960</v>
      </c>
      <c r="F36" s="26">
        <v>353960</v>
      </c>
      <c r="G36" s="26">
        <f>+F36-B36</f>
        <v>-353361</v>
      </c>
    </row>
    <row r="37" spans="1:7" x14ac:dyDescent="0.25">
      <c r="A37" s="21" t="s">
        <v>42</v>
      </c>
      <c r="B37" s="22">
        <v>0</v>
      </c>
      <c r="C37" s="22">
        <v>0</v>
      </c>
      <c r="D37" s="23">
        <f>+B37+C37</f>
        <v>0</v>
      </c>
      <c r="E37" s="22">
        <v>0</v>
      </c>
      <c r="F37" s="22">
        <v>0</v>
      </c>
      <c r="G37" s="22">
        <f>G38+G39</f>
        <v>0</v>
      </c>
    </row>
    <row r="38" spans="1:7" x14ac:dyDescent="0.25">
      <c r="A38" s="25" t="s">
        <v>43</v>
      </c>
      <c r="B38" s="26">
        <v>0</v>
      </c>
      <c r="C38" s="26">
        <v>0</v>
      </c>
      <c r="D38" s="27">
        <f>+B38+C38</f>
        <v>0</v>
      </c>
      <c r="E38" s="26">
        <v>0</v>
      </c>
      <c r="F38" s="26">
        <v>0</v>
      </c>
      <c r="G38" s="26">
        <f>+F38-B38</f>
        <v>0</v>
      </c>
    </row>
    <row r="39" spans="1:7" x14ac:dyDescent="0.25">
      <c r="A39" s="25" t="s">
        <v>44</v>
      </c>
      <c r="B39" s="26">
        <v>0</v>
      </c>
      <c r="C39" s="26">
        <v>0</v>
      </c>
      <c r="D39" s="27">
        <f>+B39+C39</f>
        <v>0</v>
      </c>
      <c r="E39" s="26">
        <v>0</v>
      </c>
      <c r="F39" s="26">
        <v>0</v>
      </c>
      <c r="G39" s="26">
        <f>+F39-B39</f>
        <v>0</v>
      </c>
    </row>
    <row r="40" spans="1:7" x14ac:dyDescent="0.25">
      <c r="A40" s="28"/>
      <c r="B40" s="26"/>
      <c r="C40" s="26"/>
      <c r="D40" s="26"/>
      <c r="E40" s="26"/>
      <c r="F40" s="26"/>
      <c r="G40" s="26"/>
    </row>
    <row r="41" spans="1:7" x14ac:dyDescent="0.25">
      <c r="A41" s="29" t="s">
        <v>45</v>
      </c>
      <c r="B41" s="22">
        <f t="shared" ref="B41:G41" si="2">SUM(B9,B10,B11,B12,B13,B14,B15,B16,B28,B34,B35,B37)</f>
        <v>13821323756</v>
      </c>
      <c r="C41" s="22">
        <f>SUM(C9,C10,C11,C12,C13,C14,C15,C16,C28,C34,C35,C37)</f>
        <v>-298120890.75</v>
      </c>
      <c r="D41" s="22">
        <f t="shared" si="2"/>
        <v>13523202865.25</v>
      </c>
      <c r="E41" s="22">
        <f t="shared" si="2"/>
        <v>3690383611.8800001</v>
      </c>
      <c r="F41" s="22">
        <f t="shared" si="2"/>
        <v>3690310295.8800001</v>
      </c>
      <c r="G41" s="22">
        <f t="shared" si="2"/>
        <v>-10131013460.120001</v>
      </c>
    </row>
    <row r="42" spans="1:7" x14ac:dyDescent="0.25">
      <c r="A42" s="29" t="s">
        <v>46</v>
      </c>
      <c r="B42" s="30"/>
      <c r="C42" s="30"/>
      <c r="D42" s="30"/>
      <c r="E42" s="30"/>
      <c r="F42" s="30"/>
      <c r="G42" s="31">
        <f>IF(G41&gt;0,G41,0)</f>
        <v>0</v>
      </c>
    </row>
    <row r="43" spans="1:7" x14ac:dyDescent="0.25">
      <c r="A43" s="28"/>
      <c r="B43" s="32"/>
      <c r="C43" s="32"/>
      <c r="D43" s="32"/>
      <c r="E43" s="32"/>
      <c r="F43" s="32"/>
      <c r="G43" s="32"/>
    </row>
    <row r="44" spans="1:7" x14ac:dyDescent="0.25">
      <c r="A44" s="29" t="s">
        <v>47</v>
      </c>
      <c r="B44" s="32"/>
      <c r="C44" s="32"/>
      <c r="D44" s="32"/>
      <c r="E44" s="32"/>
      <c r="F44" s="32"/>
      <c r="G44" s="32"/>
    </row>
    <row r="45" spans="1:7" x14ac:dyDescent="0.25">
      <c r="A45" s="33" t="s">
        <v>48</v>
      </c>
      <c r="B45" s="23">
        <f>SUM(B46:B53)</f>
        <v>10421390109</v>
      </c>
      <c r="C45" s="23">
        <f>SUM(C46:C53)</f>
        <v>299512059</v>
      </c>
      <c r="D45" s="22">
        <f>SUM(D46:D53)</f>
        <v>10720902168</v>
      </c>
      <c r="E45" s="22">
        <f>SUM(E46:E53)</f>
        <v>3040097188.8999996</v>
      </c>
      <c r="F45" s="22">
        <f>SUM(F46:F53)</f>
        <v>3040097188.8999996</v>
      </c>
      <c r="G45" s="23">
        <f>+F45-B45</f>
        <v>-7381292920.1000004</v>
      </c>
    </row>
    <row r="46" spans="1:7" x14ac:dyDescent="0.25">
      <c r="A46" s="34" t="s">
        <v>49</v>
      </c>
      <c r="B46" s="26">
        <v>6136856410</v>
      </c>
      <c r="C46" s="26">
        <v>0</v>
      </c>
      <c r="D46" s="26">
        <v>6136856410</v>
      </c>
      <c r="E46" s="26">
        <v>1697159680.0899999</v>
      </c>
      <c r="F46" s="26">
        <v>1697159680.0899999</v>
      </c>
      <c r="G46" s="23">
        <f t="shared" ref="G46:G75" si="3">+F46-B46</f>
        <v>-4439696729.9099998</v>
      </c>
    </row>
    <row r="47" spans="1:7" x14ac:dyDescent="0.25">
      <c r="A47" s="34" t="s">
        <v>50</v>
      </c>
      <c r="B47" s="26">
        <v>497238795</v>
      </c>
      <c r="C47" s="26">
        <v>182433389</v>
      </c>
      <c r="D47" s="26">
        <v>679672184</v>
      </c>
      <c r="E47" s="26">
        <v>279730553.81</v>
      </c>
      <c r="F47" s="26">
        <v>279730553.81</v>
      </c>
      <c r="G47" s="22">
        <f t="shared" si="3"/>
        <v>-217508241.19</v>
      </c>
    </row>
    <row r="48" spans="1:7" x14ac:dyDescent="0.25">
      <c r="A48" s="34" t="s">
        <v>51</v>
      </c>
      <c r="B48" s="26">
        <v>1581361319</v>
      </c>
      <c r="C48" s="26">
        <v>-158294428</v>
      </c>
      <c r="D48" s="26">
        <v>1423066891</v>
      </c>
      <c r="E48" s="26">
        <v>426920070</v>
      </c>
      <c r="F48" s="26">
        <v>426920070</v>
      </c>
      <c r="G48" s="22">
        <f t="shared" si="3"/>
        <v>-1154441249</v>
      </c>
    </row>
    <row r="49" spans="1:7" ht="30" x14ac:dyDescent="0.25">
      <c r="A49" s="34" t="s">
        <v>52</v>
      </c>
      <c r="B49" s="26">
        <v>971359969</v>
      </c>
      <c r="C49" s="26">
        <v>-15279772</v>
      </c>
      <c r="D49" s="26">
        <v>956080197</v>
      </c>
      <c r="E49" s="26">
        <v>239020047</v>
      </c>
      <c r="F49" s="26">
        <v>239020047</v>
      </c>
      <c r="G49" s="22">
        <f t="shared" si="3"/>
        <v>-732339922</v>
      </c>
    </row>
    <row r="50" spans="1:7" x14ac:dyDescent="0.25">
      <c r="A50" s="34" t="s">
        <v>53</v>
      </c>
      <c r="B50" s="26">
        <v>508661674</v>
      </c>
      <c r="C50" s="26">
        <v>256642160</v>
      </c>
      <c r="D50" s="26">
        <v>765303834</v>
      </c>
      <c r="E50" s="26">
        <v>191325963</v>
      </c>
      <c r="F50" s="26">
        <v>191325963</v>
      </c>
      <c r="G50" s="22">
        <f t="shared" si="3"/>
        <v>-317335711</v>
      </c>
    </row>
    <row r="51" spans="1:7" ht="15" customHeight="1" x14ac:dyDescent="0.25">
      <c r="A51" s="34" t="s">
        <v>54</v>
      </c>
      <c r="B51" s="26">
        <v>156284296</v>
      </c>
      <c r="C51" s="26">
        <v>0</v>
      </c>
      <c r="D51" s="26">
        <v>156284296</v>
      </c>
      <c r="E51" s="26">
        <v>42931627</v>
      </c>
      <c r="F51" s="26">
        <v>42931627</v>
      </c>
      <c r="G51" s="22">
        <f t="shared" si="3"/>
        <v>-113352669</v>
      </c>
    </row>
    <row r="52" spans="1:7" ht="15" customHeight="1" x14ac:dyDescent="0.25">
      <c r="A52" s="35" t="s">
        <v>55</v>
      </c>
      <c r="B52" s="26">
        <v>234864344</v>
      </c>
      <c r="C52" s="26">
        <v>7128814</v>
      </c>
      <c r="D52" s="26">
        <v>241993158</v>
      </c>
      <c r="E52" s="26">
        <v>72597948</v>
      </c>
      <c r="F52" s="26">
        <v>72597948</v>
      </c>
      <c r="G52" s="22">
        <f t="shared" si="3"/>
        <v>-162266396</v>
      </c>
    </row>
    <row r="53" spans="1:7" ht="14.25" customHeight="1" x14ac:dyDescent="0.25">
      <c r="A53" s="34" t="s">
        <v>56</v>
      </c>
      <c r="B53" s="26">
        <v>334763302</v>
      </c>
      <c r="C53" s="26">
        <v>26881896</v>
      </c>
      <c r="D53" s="26">
        <v>361645198</v>
      </c>
      <c r="E53" s="26">
        <v>90411300</v>
      </c>
      <c r="F53" s="26">
        <v>90411300</v>
      </c>
      <c r="G53" s="22">
        <f t="shared" si="3"/>
        <v>-244352002</v>
      </c>
    </row>
    <row r="54" spans="1:7" x14ac:dyDescent="0.25">
      <c r="A54" s="33" t="s">
        <v>57</v>
      </c>
      <c r="B54" s="23">
        <f>SUM(B55:B58)</f>
        <v>1267158072</v>
      </c>
      <c r="C54" s="23">
        <f>SUM(C55:C58)</f>
        <v>601193191</v>
      </c>
      <c r="D54" s="22">
        <f>+B54+C54</f>
        <v>1868351263</v>
      </c>
      <c r="E54" s="22">
        <f>SUM(E55:E58)</f>
        <v>521208732</v>
      </c>
      <c r="F54" s="22">
        <f>SUM(F55:F58)</f>
        <v>521208732</v>
      </c>
      <c r="G54" s="22">
        <f t="shared" si="3"/>
        <v>-745949340</v>
      </c>
    </row>
    <row r="55" spans="1:7" x14ac:dyDescent="0.25">
      <c r="A55" s="35" t="s">
        <v>58</v>
      </c>
      <c r="B55" s="26">
        <v>0</v>
      </c>
      <c r="C55" s="26">
        <v>0</v>
      </c>
      <c r="D55" s="26">
        <v>0</v>
      </c>
      <c r="E55" s="26">
        <v>0</v>
      </c>
      <c r="F55" s="26">
        <v>0</v>
      </c>
      <c r="G55" s="22">
        <f t="shared" si="3"/>
        <v>0</v>
      </c>
    </row>
    <row r="56" spans="1:7" x14ac:dyDescent="0.25">
      <c r="A56" s="34" t="s">
        <v>59</v>
      </c>
      <c r="B56" s="26">
        <v>1267158072</v>
      </c>
      <c r="C56" s="26">
        <v>601193191</v>
      </c>
      <c r="D56" s="26">
        <v>1868351263</v>
      </c>
      <c r="E56" s="26">
        <v>521208732</v>
      </c>
      <c r="F56" s="26">
        <v>521208732</v>
      </c>
      <c r="G56" s="22">
        <f t="shared" si="3"/>
        <v>-745949340</v>
      </c>
    </row>
    <row r="57" spans="1:7" x14ac:dyDescent="0.25">
      <c r="A57" s="34" t="s">
        <v>60</v>
      </c>
      <c r="B57" s="26">
        <v>0</v>
      </c>
      <c r="C57" s="26">
        <v>0</v>
      </c>
      <c r="D57" s="26">
        <v>0</v>
      </c>
      <c r="E57" s="26">
        <v>0</v>
      </c>
      <c r="F57" s="26">
        <v>0</v>
      </c>
      <c r="G57" s="22">
        <f t="shared" si="3"/>
        <v>0</v>
      </c>
    </row>
    <row r="58" spans="1:7" x14ac:dyDescent="0.25">
      <c r="A58" s="35" t="s">
        <v>61</v>
      </c>
      <c r="B58" s="26">
        <v>0</v>
      </c>
      <c r="C58" s="26">
        <v>0</v>
      </c>
      <c r="D58" s="26">
        <v>2009000</v>
      </c>
      <c r="E58" s="26">
        <v>0</v>
      </c>
      <c r="F58" s="26">
        <v>0</v>
      </c>
      <c r="G58" s="22">
        <f t="shared" si="3"/>
        <v>0</v>
      </c>
    </row>
    <row r="59" spans="1:7" x14ac:dyDescent="0.25">
      <c r="A59" s="33" t="s">
        <v>62</v>
      </c>
      <c r="B59" s="22">
        <f>SUM(B60:B61)</f>
        <v>641397991</v>
      </c>
      <c r="C59" s="22">
        <f>SUM(C60:C61)</f>
        <v>0</v>
      </c>
      <c r="D59" s="22">
        <f>SUM(D60:D61)</f>
        <v>641397991</v>
      </c>
      <c r="E59" s="22">
        <f>SUM(E60:E61)</f>
        <v>151653706.61000001</v>
      </c>
      <c r="F59" s="22">
        <f>+F60+F61</f>
        <v>151653706.61000001</v>
      </c>
      <c r="G59" s="22">
        <f t="shared" si="3"/>
        <v>-489744284.38999999</v>
      </c>
    </row>
    <row r="60" spans="1:7" x14ac:dyDescent="0.25">
      <c r="A60" s="34" t="s">
        <v>63</v>
      </c>
      <c r="B60" s="26">
        <v>641397991</v>
      </c>
      <c r="C60" s="26">
        <v>0</v>
      </c>
      <c r="D60" s="26">
        <v>641397991</v>
      </c>
      <c r="E60" s="26">
        <v>151653706.61000001</v>
      </c>
      <c r="F60" s="26">
        <v>151653706.61000001</v>
      </c>
      <c r="G60" s="22">
        <f t="shared" si="3"/>
        <v>-489744284.38999999</v>
      </c>
    </row>
    <row r="61" spans="1:7" x14ac:dyDescent="0.25">
      <c r="A61" s="34" t="s">
        <v>64</v>
      </c>
      <c r="B61" s="26">
        <v>0</v>
      </c>
      <c r="C61" s="26">
        <v>0</v>
      </c>
      <c r="D61" s="26">
        <v>0</v>
      </c>
      <c r="E61" s="26">
        <v>0</v>
      </c>
      <c r="F61" s="26">
        <v>0</v>
      </c>
      <c r="G61" s="22">
        <f t="shared" si="3"/>
        <v>0</v>
      </c>
    </row>
    <row r="62" spans="1:7" x14ac:dyDescent="0.25">
      <c r="A62" s="33" t="s">
        <v>65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f t="shared" si="3"/>
        <v>0</v>
      </c>
    </row>
    <row r="63" spans="1:7" x14ac:dyDescent="0.25">
      <c r="A63" s="33" t="s">
        <v>66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f t="shared" si="3"/>
        <v>0</v>
      </c>
    </row>
    <row r="64" spans="1:7" x14ac:dyDescent="0.25">
      <c r="A64" s="28"/>
      <c r="B64" s="32"/>
      <c r="C64" s="32"/>
      <c r="D64" s="32"/>
      <c r="E64" s="32"/>
      <c r="F64" s="32"/>
      <c r="G64" s="22"/>
    </row>
    <row r="65" spans="1:7" x14ac:dyDescent="0.25">
      <c r="A65" s="29" t="s">
        <v>67</v>
      </c>
      <c r="B65" s="22">
        <f>B45+B54+B59+B62+B63</f>
        <v>12329946172</v>
      </c>
      <c r="C65" s="23">
        <f>C45+C54+C59+C62+C63</f>
        <v>900705250</v>
      </c>
      <c r="D65" s="22">
        <f>D45+D54+D59+D62+D63</f>
        <v>13230651422</v>
      </c>
      <c r="E65" s="22">
        <f>E45+E54+E59+E62+E63</f>
        <v>3712959627.5099998</v>
      </c>
      <c r="F65" s="22">
        <f>F45+F54+F59+F62+F63</f>
        <v>3712959627.5099998</v>
      </c>
      <c r="G65" s="22">
        <f>+F65-B65</f>
        <v>-8616986544.4899998</v>
      </c>
    </row>
    <row r="66" spans="1:7" x14ac:dyDescent="0.25">
      <c r="A66" s="28"/>
      <c r="B66" s="32"/>
      <c r="C66" s="32"/>
      <c r="D66" s="32"/>
      <c r="E66" s="32"/>
      <c r="F66" s="32"/>
      <c r="G66" s="22"/>
    </row>
    <row r="67" spans="1:7" x14ac:dyDescent="0.25">
      <c r="A67" s="29" t="s">
        <v>68</v>
      </c>
      <c r="B67" s="22">
        <f>B68</f>
        <v>1000000000</v>
      </c>
      <c r="C67" s="22">
        <f>C68</f>
        <v>0</v>
      </c>
      <c r="D67" s="22">
        <f>D68</f>
        <v>1000000000</v>
      </c>
      <c r="E67" s="22">
        <f>E68</f>
        <v>0</v>
      </c>
      <c r="F67" s="22">
        <f>F68</f>
        <v>0</v>
      </c>
      <c r="G67" s="22">
        <f t="shared" si="3"/>
        <v>-1000000000</v>
      </c>
    </row>
    <row r="68" spans="1:7" x14ac:dyDescent="0.25">
      <c r="A68" s="36" t="s">
        <v>69</v>
      </c>
      <c r="B68" s="26">
        <v>1000000000</v>
      </c>
      <c r="C68" s="26">
        <v>0</v>
      </c>
      <c r="D68" s="26">
        <v>1000000000</v>
      </c>
      <c r="E68" s="26">
        <v>0</v>
      </c>
      <c r="F68" s="26">
        <v>0</v>
      </c>
      <c r="G68" s="22">
        <f t="shared" si="3"/>
        <v>-1000000000</v>
      </c>
    </row>
    <row r="69" spans="1:7" x14ac:dyDescent="0.25">
      <c r="A69" s="28"/>
      <c r="B69" s="32"/>
      <c r="C69" s="32"/>
      <c r="D69" s="32"/>
      <c r="E69" s="32"/>
      <c r="F69" s="32"/>
      <c r="G69" s="22"/>
    </row>
    <row r="70" spans="1:7" x14ac:dyDescent="0.25">
      <c r="A70" s="29" t="s">
        <v>70</v>
      </c>
      <c r="B70" s="22">
        <f>B41+B65+B67</f>
        <v>27151269928</v>
      </c>
      <c r="C70" s="22">
        <f>C41+C65+C67</f>
        <v>602584359.25</v>
      </c>
      <c r="D70" s="22">
        <f>D41+D65+D67</f>
        <v>27753854287.25</v>
      </c>
      <c r="E70" s="22">
        <f>E41+E65+E67</f>
        <v>7403343239.3899994</v>
      </c>
      <c r="F70" s="22">
        <f>F41+F65+F67</f>
        <v>7403269923.3899994</v>
      </c>
      <c r="G70" s="22">
        <f>+F70-B70</f>
        <v>-19748000004.610001</v>
      </c>
    </row>
    <row r="71" spans="1:7" x14ac:dyDescent="0.25">
      <c r="A71" s="28"/>
      <c r="B71" s="32"/>
      <c r="C71" s="32"/>
      <c r="D71" s="32"/>
      <c r="E71" s="32"/>
      <c r="F71" s="32"/>
      <c r="G71" s="22"/>
    </row>
    <row r="72" spans="1:7" x14ac:dyDescent="0.25">
      <c r="A72" s="33" t="s">
        <v>71</v>
      </c>
      <c r="B72" s="32"/>
      <c r="C72" s="32"/>
      <c r="D72" s="32"/>
      <c r="E72" s="32"/>
      <c r="F72" s="32"/>
      <c r="G72" s="22"/>
    </row>
    <row r="73" spans="1:7" ht="30" x14ac:dyDescent="0.25">
      <c r="A73" s="37" t="s">
        <v>72</v>
      </c>
      <c r="B73" s="26">
        <v>1000000000</v>
      </c>
      <c r="C73" s="26">
        <v>0</v>
      </c>
      <c r="D73" s="26">
        <v>1000000000</v>
      </c>
      <c r="E73" s="26">
        <v>0</v>
      </c>
      <c r="F73" s="26">
        <v>0</v>
      </c>
      <c r="G73" s="22">
        <f t="shared" si="3"/>
        <v>-1000000000</v>
      </c>
    </row>
    <row r="74" spans="1:7" ht="30" x14ac:dyDescent="0.25">
      <c r="A74" s="37" t="s">
        <v>73</v>
      </c>
      <c r="B74" s="26">
        <v>0</v>
      </c>
      <c r="C74" s="26">
        <v>0</v>
      </c>
      <c r="D74" s="26">
        <v>0</v>
      </c>
      <c r="E74" s="26">
        <v>0</v>
      </c>
      <c r="F74" s="26">
        <v>0</v>
      </c>
      <c r="G74" s="22">
        <f t="shared" si="3"/>
        <v>0</v>
      </c>
    </row>
    <row r="75" spans="1:7" x14ac:dyDescent="0.25">
      <c r="A75" s="38" t="s">
        <v>74</v>
      </c>
      <c r="B75" s="22">
        <f>B73+B74</f>
        <v>1000000000</v>
      </c>
      <c r="C75" s="22">
        <f>C73+C74</f>
        <v>0</v>
      </c>
      <c r="D75" s="22">
        <f>D73+D74</f>
        <v>1000000000</v>
      </c>
      <c r="E75" s="22">
        <f>E73+E74</f>
        <v>0</v>
      </c>
      <c r="F75" s="22">
        <f>F73+F74</f>
        <v>0</v>
      </c>
      <c r="G75" s="22">
        <f t="shared" si="3"/>
        <v>-1000000000</v>
      </c>
    </row>
    <row r="76" spans="1:7" x14ac:dyDescent="0.25">
      <c r="A76" s="39"/>
      <c r="B76" s="40"/>
      <c r="C76" s="40"/>
      <c r="D76" s="40"/>
      <c r="E76" s="40"/>
      <c r="F76" s="40"/>
      <c r="G76" s="41"/>
    </row>
    <row r="77" spans="1:7" x14ac:dyDescent="0.25"/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G9:G76 JC9:JC76 SY9:SY76 ACU9:ACU76 AMQ9:AMQ76 AWM9:AWM76 BGI9:BGI76 BQE9:BQE76 CAA9:CAA76 CJW9:CJW76 CTS9:CTS76 DDO9:DDO76 DNK9:DNK76 DXG9:DXG76 EHC9:EHC76 EQY9:EQY76 FAU9:FAU76 FKQ9:FKQ76 FUM9:FUM76 GEI9:GEI76 GOE9:GOE76 GYA9:GYA76 HHW9:HHW76 HRS9:HRS76 IBO9:IBO76 ILK9:ILK76 IVG9:IVG76 JFC9:JFC76 JOY9:JOY76 JYU9:JYU76 KIQ9:KIQ76 KSM9:KSM76 LCI9:LCI76 LME9:LME76 LWA9:LWA76 MFW9:MFW76 MPS9:MPS76 MZO9:MZO76 NJK9:NJK76 NTG9:NTG76 ODC9:ODC76 OMY9:OMY76 OWU9:OWU76 PGQ9:PGQ76 PQM9:PQM76 QAI9:QAI76 QKE9:QKE76 QUA9:QUA76 RDW9:RDW76 RNS9:RNS76 RXO9:RXO76 SHK9:SHK76 SRG9:SRG76 TBC9:TBC76 TKY9:TKY76 TUU9:TUU76 UEQ9:UEQ76 UOM9:UOM76 UYI9:UYI76 VIE9:VIE76 VSA9:VSA76 WBW9:WBW76 WLS9:WLS76 WVO9:WVO76 G65545:G65612 JC65545:JC65612 SY65545:SY65612 ACU65545:ACU65612 AMQ65545:AMQ65612 AWM65545:AWM65612 BGI65545:BGI65612 BQE65545:BQE65612 CAA65545:CAA65612 CJW65545:CJW65612 CTS65545:CTS65612 DDO65545:DDO65612 DNK65545:DNK65612 DXG65545:DXG65612 EHC65545:EHC65612 EQY65545:EQY65612 FAU65545:FAU65612 FKQ65545:FKQ65612 FUM65545:FUM65612 GEI65545:GEI65612 GOE65545:GOE65612 GYA65545:GYA65612 HHW65545:HHW65612 HRS65545:HRS65612 IBO65545:IBO65612 ILK65545:ILK65612 IVG65545:IVG65612 JFC65545:JFC65612 JOY65545:JOY65612 JYU65545:JYU65612 KIQ65545:KIQ65612 KSM65545:KSM65612 LCI65545:LCI65612 LME65545:LME65612 LWA65545:LWA65612 MFW65545:MFW65612 MPS65545:MPS65612 MZO65545:MZO65612 NJK65545:NJK65612 NTG65545:NTG65612 ODC65545:ODC65612 OMY65545:OMY65612 OWU65545:OWU65612 PGQ65545:PGQ65612 PQM65545:PQM65612 QAI65545:QAI65612 QKE65545:QKE65612 QUA65545:QUA65612 RDW65545:RDW65612 RNS65545:RNS65612 RXO65545:RXO65612 SHK65545:SHK65612 SRG65545:SRG65612 TBC65545:TBC65612 TKY65545:TKY65612 TUU65545:TUU65612 UEQ65545:UEQ65612 UOM65545:UOM65612 UYI65545:UYI65612 VIE65545:VIE65612 VSA65545:VSA65612 WBW65545:WBW65612 WLS65545:WLS65612 WVO65545:WVO65612 G131081:G131148 JC131081:JC131148 SY131081:SY131148 ACU131081:ACU131148 AMQ131081:AMQ131148 AWM131081:AWM131148 BGI131081:BGI131148 BQE131081:BQE131148 CAA131081:CAA131148 CJW131081:CJW131148 CTS131081:CTS131148 DDO131081:DDO131148 DNK131081:DNK131148 DXG131081:DXG131148 EHC131081:EHC131148 EQY131081:EQY131148 FAU131081:FAU131148 FKQ131081:FKQ131148 FUM131081:FUM131148 GEI131081:GEI131148 GOE131081:GOE131148 GYA131081:GYA131148 HHW131081:HHW131148 HRS131081:HRS131148 IBO131081:IBO131148 ILK131081:ILK131148 IVG131081:IVG131148 JFC131081:JFC131148 JOY131081:JOY131148 JYU131081:JYU131148 KIQ131081:KIQ131148 KSM131081:KSM131148 LCI131081:LCI131148 LME131081:LME131148 LWA131081:LWA131148 MFW131081:MFW131148 MPS131081:MPS131148 MZO131081:MZO131148 NJK131081:NJK131148 NTG131081:NTG131148 ODC131081:ODC131148 OMY131081:OMY131148 OWU131081:OWU131148 PGQ131081:PGQ131148 PQM131081:PQM131148 QAI131081:QAI131148 QKE131081:QKE131148 QUA131081:QUA131148 RDW131081:RDW131148 RNS131081:RNS131148 RXO131081:RXO131148 SHK131081:SHK131148 SRG131081:SRG131148 TBC131081:TBC131148 TKY131081:TKY131148 TUU131081:TUU131148 UEQ131081:UEQ131148 UOM131081:UOM131148 UYI131081:UYI131148 VIE131081:VIE131148 VSA131081:VSA131148 WBW131081:WBW131148 WLS131081:WLS131148 WVO131081:WVO131148 G196617:G196684 JC196617:JC196684 SY196617:SY196684 ACU196617:ACU196684 AMQ196617:AMQ196684 AWM196617:AWM196684 BGI196617:BGI196684 BQE196617:BQE196684 CAA196617:CAA196684 CJW196617:CJW196684 CTS196617:CTS196684 DDO196617:DDO196684 DNK196617:DNK196684 DXG196617:DXG196684 EHC196617:EHC196684 EQY196617:EQY196684 FAU196617:FAU196684 FKQ196617:FKQ196684 FUM196617:FUM196684 GEI196617:GEI196684 GOE196617:GOE196684 GYA196617:GYA196684 HHW196617:HHW196684 HRS196617:HRS196684 IBO196617:IBO196684 ILK196617:ILK196684 IVG196617:IVG196684 JFC196617:JFC196684 JOY196617:JOY196684 JYU196617:JYU196684 KIQ196617:KIQ196684 KSM196617:KSM196684 LCI196617:LCI196684 LME196617:LME196684 LWA196617:LWA196684 MFW196617:MFW196684 MPS196617:MPS196684 MZO196617:MZO196684 NJK196617:NJK196684 NTG196617:NTG196684 ODC196617:ODC196684 OMY196617:OMY196684 OWU196617:OWU196684 PGQ196617:PGQ196684 PQM196617:PQM196684 QAI196617:QAI196684 QKE196617:QKE196684 QUA196617:QUA196684 RDW196617:RDW196684 RNS196617:RNS196684 RXO196617:RXO196684 SHK196617:SHK196684 SRG196617:SRG196684 TBC196617:TBC196684 TKY196617:TKY196684 TUU196617:TUU196684 UEQ196617:UEQ196684 UOM196617:UOM196684 UYI196617:UYI196684 VIE196617:VIE196684 VSA196617:VSA196684 WBW196617:WBW196684 WLS196617:WLS196684 WVO196617:WVO196684 G262153:G262220 JC262153:JC262220 SY262153:SY262220 ACU262153:ACU262220 AMQ262153:AMQ262220 AWM262153:AWM262220 BGI262153:BGI262220 BQE262153:BQE262220 CAA262153:CAA262220 CJW262153:CJW262220 CTS262153:CTS262220 DDO262153:DDO262220 DNK262153:DNK262220 DXG262153:DXG262220 EHC262153:EHC262220 EQY262153:EQY262220 FAU262153:FAU262220 FKQ262153:FKQ262220 FUM262153:FUM262220 GEI262153:GEI262220 GOE262153:GOE262220 GYA262153:GYA262220 HHW262153:HHW262220 HRS262153:HRS262220 IBO262153:IBO262220 ILK262153:ILK262220 IVG262153:IVG262220 JFC262153:JFC262220 JOY262153:JOY262220 JYU262153:JYU262220 KIQ262153:KIQ262220 KSM262153:KSM262220 LCI262153:LCI262220 LME262153:LME262220 LWA262153:LWA262220 MFW262153:MFW262220 MPS262153:MPS262220 MZO262153:MZO262220 NJK262153:NJK262220 NTG262153:NTG262220 ODC262153:ODC262220 OMY262153:OMY262220 OWU262153:OWU262220 PGQ262153:PGQ262220 PQM262153:PQM262220 QAI262153:QAI262220 QKE262153:QKE262220 QUA262153:QUA262220 RDW262153:RDW262220 RNS262153:RNS262220 RXO262153:RXO262220 SHK262153:SHK262220 SRG262153:SRG262220 TBC262153:TBC262220 TKY262153:TKY262220 TUU262153:TUU262220 UEQ262153:UEQ262220 UOM262153:UOM262220 UYI262153:UYI262220 VIE262153:VIE262220 VSA262153:VSA262220 WBW262153:WBW262220 WLS262153:WLS262220 WVO262153:WVO262220 G327689:G327756 JC327689:JC327756 SY327689:SY327756 ACU327689:ACU327756 AMQ327689:AMQ327756 AWM327689:AWM327756 BGI327689:BGI327756 BQE327689:BQE327756 CAA327689:CAA327756 CJW327689:CJW327756 CTS327689:CTS327756 DDO327689:DDO327756 DNK327689:DNK327756 DXG327689:DXG327756 EHC327689:EHC327756 EQY327689:EQY327756 FAU327689:FAU327756 FKQ327689:FKQ327756 FUM327689:FUM327756 GEI327689:GEI327756 GOE327689:GOE327756 GYA327689:GYA327756 HHW327689:HHW327756 HRS327689:HRS327756 IBO327689:IBO327756 ILK327689:ILK327756 IVG327689:IVG327756 JFC327689:JFC327756 JOY327689:JOY327756 JYU327689:JYU327756 KIQ327689:KIQ327756 KSM327689:KSM327756 LCI327689:LCI327756 LME327689:LME327756 LWA327689:LWA327756 MFW327689:MFW327756 MPS327689:MPS327756 MZO327689:MZO327756 NJK327689:NJK327756 NTG327689:NTG327756 ODC327689:ODC327756 OMY327689:OMY327756 OWU327689:OWU327756 PGQ327689:PGQ327756 PQM327689:PQM327756 QAI327689:QAI327756 QKE327689:QKE327756 QUA327689:QUA327756 RDW327689:RDW327756 RNS327689:RNS327756 RXO327689:RXO327756 SHK327689:SHK327756 SRG327689:SRG327756 TBC327689:TBC327756 TKY327689:TKY327756 TUU327689:TUU327756 UEQ327689:UEQ327756 UOM327689:UOM327756 UYI327689:UYI327756 VIE327689:VIE327756 VSA327689:VSA327756 WBW327689:WBW327756 WLS327689:WLS327756 WVO327689:WVO327756 G393225:G393292 JC393225:JC393292 SY393225:SY393292 ACU393225:ACU393292 AMQ393225:AMQ393292 AWM393225:AWM393292 BGI393225:BGI393292 BQE393225:BQE393292 CAA393225:CAA393292 CJW393225:CJW393292 CTS393225:CTS393292 DDO393225:DDO393292 DNK393225:DNK393292 DXG393225:DXG393292 EHC393225:EHC393292 EQY393225:EQY393292 FAU393225:FAU393292 FKQ393225:FKQ393292 FUM393225:FUM393292 GEI393225:GEI393292 GOE393225:GOE393292 GYA393225:GYA393292 HHW393225:HHW393292 HRS393225:HRS393292 IBO393225:IBO393292 ILK393225:ILK393292 IVG393225:IVG393292 JFC393225:JFC393292 JOY393225:JOY393292 JYU393225:JYU393292 KIQ393225:KIQ393292 KSM393225:KSM393292 LCI393225:LCI393292 LME393225:LME393292 LWA393225:LWA393292 MFW393225:MFW393292 MPS393225:MPS393292 MZO393225:MZO393292 NJK393225:NJK393292 NTG393225:NTG393292 ODC393225:ODC393292 OMY393225:OMY393292 OWU393225:OWU393292 PGQ393225:PGQ393292 PQM393225:PQM393292 QAI393225:QAI393292 QKE393225:QKE393292 QUA393225:QUA393292 RDW393225:RDW393292 RNS393225:RNS393292 RXO393225:RXO393292 SHK393225:SHK393292 SRG393225:SRG393292 TBC393225:TBC393292 TKY393225:TKY393292 TUU393225:TUU393292 UEQ393225:UEQ393292 UOM393225:UOM393292 UYI393225:UYI393292 VIE393225:VIE393292 VSA393225:VSA393292 WBW393225:WBW393292 WLS393225:WLS393292 WVO393225:WVO393292 G458761:G458828 JC458761:JC458828 SY458761:SY458828 ACU458761:ACU458828 AMQ458761:AMQ458828 AWM458761:AWM458828 BGI458761:BGI458828 BQE458761:BQE458828 CAA458761:CAA458828 CJW458761:CJW458828 CTS458761:CTS458828 DDO458761:DDO458828 DNK458761:DNK458828 DXG458761:DXG458828 EHC458761:EHC458828 EQY458761:EQY458828 FAU458761:FAU458828 FKQ458761:FKQ458828 FUM458761:FUM458828 GEI458761:GEI458828 GOE458761:GOE458828 GYA458761:GYA458828 HHW458761:HHW458828 HRS458761:HRS458828 IBO458761:IBO458828 ILK458761:ILK458828 IVG458761:IVG458828 JFC458761:JFC458828 JOY458761:JOY458828 JYU458761:JYU458828 KIQ458761:KIQ458828 KSM458761:KSM458828 LCI458761:LCI458828 LME458761:LME458828 LWA458761:LWA458828 MFW458761:MFW458828 MPS458761:MPS458828 MZO458761:MZO458828 NJK458761:NJK458828 NTG458761:NTG458828 ODC458761:ODC458828 OMY458761:OMY458828 OWU458761:OWU458828 PGQ458761:PGQ458828 PQM458761:PQM458828 QAI458761:QAI458828 QKE458761:QKE458828 QUA458761:QUA458828 RDW458761:RDW458828 RNS458761:RNS458828 RXO458761:RXO458828 SHK458761:SHK458828 SRG458761:SRG458828 TBC458761:TBC458828 TKY458761:TKY458828 TUU458761:TUU458828 UEQ458761:UEQ458828 UOM458761:UOM458828 UYI458761:UYI458828 VIE458761:VIE458828 VSA458761:VSA458828 WBW458761:WBW458828 WLS458761:WLS458828 WVO458761:WVO458828 G524297:G524364 JC524297:JC524364 SY524297:SY524364 ACU524297:ACU524364 AMQ524297:AMQ524364 AWM524297:AWM524364 BGI524297:BGI524364 BQE524297:BQE524364 CAA524297:CAA524364 CJW524297:CJW524364 CTS524297:CTS524364 DDO524297:DDO524364 DNK524297:DNK524364 DXG524297:DXG524364 EHC524297:EHC524364 EQY524297:EQY524364 FAU524297:FAU524364 FKQ524297:FKQ524364 FUM524297:FUM524364 GEI524297:GEI524364 GOE524297:GOE524364 GYA524297:GYA524364 HHW524297:HHW524364 HRS524297:HRS524364 IBO524297:IBO524364 ILK524297:ILK524364 IVG524297:IVG524364 JFC524297:JFC524364 JOY524297:JOY524364 JYU524297:JYU524364 KIQ524297:KIQ524364 KSM524297:KSM524364 LCI524297:LCI524364 LME524297:LME524364 LWA524297:LWA524364 MFW524297:MFW524364 MPS524297:MPS524364 MZO524297:MZO524364 NJK524297:NJK524364 NTG524297:NTG524364 ODC524297:ODC524364 OMY524297:OMY524364 OWU524297:OWU524364 PGQ524297:PGQ524364 PQM524297:PQM524364 QAI524297:QAI524364 QKE524297:QKE524364 QUA524297:QUA524364 RDW524297:RDW524364 RNS524297:RNS524364 RXO524297:RXO524364 SHK524297:SHK524364 SRG524297:SRG524364 TBC524297:TBC524364 TKY524297:TKY524364 TUU524297:TUU524364 UEQ524297:UEQ524364 UOM524297:UOM524364 UYI524297:UYI524364 VIE524297:VIE524364 VSA524297:VSA524364 WBW524297:WBW524364 WLS524297:WLS524364 WVO524297:WVO524364 G589833:G589900 JC589833:JC589900 SY589833:SY589900 ACU589833:ACU589900 AMQ589833:AMQ589900 AWM589833:AWM589900 BGI589833:BGI589900 BQE589833:BQE589900 CAA589833:CAA589900 CJW589833:CJW589900 CTS589833:CTS589900 DDO589833:DDO589900 DNK589833:DNK589900 DXG589833:DXG589900 EHC589833:EHC589900 EQY589833:EQY589900 FAU589833:FAU589900 FKQ589833:FKQ589900 FUM589833:FUM589900 GEI589833:GEI589900 GOE589833:GOE589900 GYA589833:GYA589900 HHW589833:HHW589900 HRS589833:HRS589900 IBO589833:IBO589900 ILK589833:ILK589900 IVG589833:IVG589900 JFC589833:JFC589900 JOY589833:JOY589900 JYU589833:JYU589900 KIQ589833:KIQ589900 KSM589833:KSM589900 LCI589833:LCI589900 LME589833:LME589900 LWA589833:LWA589900 MFW589833:MFW589900 MPS589833:MPS589900 MZO589833:MZO589900 NJK589833:NJK589900 NTG589833:NTG589900 ODC589833:ODC589900 OMY589833:OMY589900 OWU589833:OWU589900 PGQ589833:PGQ589900 PQM589833:PQM589900 QAI589833:QAI589900 QKE589833:QKE589900 QUA589833:QUA589900 RDW589833:RDW589900 RNS589833:RNS589900 RXO589833:RXO589900 SHK589833:SHK589900 SRG589833:SRG589900 TBC589833:TBC589900 TKY589833:TKY589900 TUU589833:TUU589900 UEQ589833:UEQ589900 UOM589833:UOM589900 UYI589833:UYI589900 VIE589833:VIE589900 VSA589833:VSA589900 WBW589833:WBW589900 WLS589833:WLS589900 WVO589833:WVO589900 G655369:G655436 JC655369:JC655436 SY655369:SY655436 ACU655369:ACU655436 AMQ655369:AMQ655436 AWM655369:AWM655436 BGI655369:BGI655436 BQE655369:BQE655436 CAA655369:CAA655436 CJW655369:CJW655436 CTS655369:CTS655436 DDO655369:DDO655436 DNK655369:DNK655436 DXG655369:DXG655436 EHC655369:EHC655436 EQY655369:EQY655436 FAU655369:FAU655436 FKQ655369:FKQ655436 FUM655369:FUM655436 GEI655369:GEI655436 GOE655369:GOE655436 GYA655369:GYA655436 HHW655369:HHW655436 HRS655369:HRS655436 IBO655369:IBO655436 ILK655369:ILK655436 IVG655369:IVG655436 JFC655369:JFC655436 JOY655369:JOY655436 JYU655369:JYU655436 KIQ655369:KIQ655436 KSM655369:KSM655436 LCI655369:LCI655436 LME655369:LME655436 LWA655369:LWA655436 MFW655369:MFW655436 MPS655369:MPS655436 MZO655369:MZO655436 NJK655369:NJK655436 NTG655369:NTG655436 ODC655369:ODC655436 OMY655369:OMY655436 OWU655369:OWU655436 PGQ655369:PGQ655436 PQM655369:PQM655436 QAI655369:QAI655436 QKE655369:QKE655436 QUA655369:QUA655436 RDW655369:RDW655436 RNS655369:RNS655436 RXO655369:RXO655436 SHK655369:SHK655436 SRG655369:SRG655436 TBC655369:TBC655436 TKY655369:TKY655436 TUU655369:TUU655436 UEQ655369:UEQ655436 UOM655369:UOM655436 UYI655369:UYI655436 VIE655369:VIE655436 VSA655369:VSA655436 WBW655369:WBW655436 WLS655369:WLS655436 WVO655369:WVO655436 G720905:G720972 JC720905:JC720972 SY720905:SY720972 ACU720905:ACU720972 AMQ720905:AMQ720972 AWM720905:AWM720972 BGI720905:BGI720972 BQE720905:BQE720972 CAA720905:CAA720972 CJW720905:CJW720972 CTS720905:CTS720972 DDO720905:DDO720972 DNK720905:DNK720972 DXG720905:DXG720972 EHC720905:EHC720972 EQY720905:EQY720972 FAU720905:FAU720972 FKQ720905:FKQ720972 FUM720905:FUM720972 GEI720905:GEI720972 GOE720905:GOE720972 GYA720905:GYA720972 HHW720905:HHW720972 HRS720905:HRS720972 IBO720905:IBO720972 ILK720905:ILK720972 IVG720905:IVG720972 JFC720905:JFC720972 JOY720905:JOY720972 JYU720905:JYU720972 KIQ720905:KIQ720972 KSM720905:KSM720972 LCI720905:LCI720972 LME720905:LME720972 LWA720905:LWA720972 MFW720905:MFW720972 MPS720905:MPS720972 MZO720905:MZO720972 NJK720905:NJK720972 NTG720905:NTG720972 ODC720905:ODC720972 OMY720905:OMY720972 OWU720905:OWU720972 PGQ720905:PGQ720972 PQM720905:PQM720972 QAI720905:QAI720972 QKE720905:QKE720972 QUA720905:QUA720972 RDW720905:RDW720972 RNS720905:RNS720972 RXO720905:RXO720972 SHK720905:SHK720972 SRG720905:SRG720972 TBC720905:TBC720972 TKY720905:TKY720972 TUU720905:TUU720972 UEQ720905:UEQ720972 UOM720905:UOM720972 UYI720905:UYI720972 VIE720905:VIE720972 VSA720905:VSA720972 WBW720905:WBW720972 WLS720905:WLS720972 WVO720905:WVO720972 G786441:G786508 JC786441:JC786508 SY786441:SY786508 ACU786441:ACU786508 AMQ786441:AMQ786508 AWM786441:AWM786508 BGI786441:BGI786508 BQE786441:BQE786508 CAA786441:CAA786508 CJW786441:CJW786508 CTS786441:CTS786508 DDO786441:DDO786508 DNK786441:DNK786508 DXG786441:DXG786508 EHC786441:EHC786508 EQY786441:EQY786508 FAU786441:FAU786508 FKQ786441:FKQ786508 FUM786441:FUM786508 GEI786441:GEI786508 GOE786441:GOE786508 GYA786441:GYA786508 HHW786441:HHW786508 HRS786441:HRS786508 IBO786441:IBO786508 ILK786441:ILK786508 IVG786441:IVG786508 JFC786441:JFC786508 JOY786441:JOY786508 JYU786441:JYU786508 KIQ786441:KIQ786508 KSM786441:KSM786508 LCI786441:LCI786508 LME786441:LME786508 LWA786441:LWA786508 MFW786441:MFW786508 MPS786441:MPS786508 MZO786441:MZO786508 NJK786441:NJK786508 NTG786441:NTG786508 ODC786441:ODC786508 OMY786441:OMY786508 OWU786441:OWU786508 PGQ786441:PGQ786508 PQM786441:PQM786508 QAI786441:QAI786508 QKE786441:QKE786508 QUA786441:QUA786508 RDW786441:RDW786508 RNS786441:RNS786508 RXO786441:RXO786508 SHK786441:SHK786508 SRG786441:SRG786508 TBC786441:TBC786508 TKY786441:TKY786508 TUU786441:TUU786508 UEQ786441:UEQ786508 UOM786441:UOM786508 UYI786441:UYI786508 VIE786441:VIE786508 VSA786441:VSA786508 WBW786441:WBW786508 WLS786441:WLS786508 WVO786441:WVO786508 G851977:G852044 JC851977:JC852044 SY851977:SY852044 ACU851977:ACU852044 AMQ851977:AMQ852044 AWM851977:AWM852044 BGI851977:BGI852044 BQE851977:BQE852044 CAA851977:CAA852044 CJW851977:CJW852044 CTS851977:CTS852044 DDO851977:DDO852044 DNK851977:DNK852044 DXG851977:DXG852044 EHC851977:EHC852044 EQY851977:EQY852044 FAU851977:FAU852044 FKQ851977:FKQ852044 FUM851977:FUM852044 GEI851977:GEI852044 GOE851977:GOE852044 GYA851977:GYA852044 HHW851977:HHW852044 HRS851977:HRS852044 IBO851977:IBO852044 ILK851977:ILK852044 IVG851977:IVG852044 JFC851977:JFC852044 JOY851977:JOY852044 JYU851977:JYU852044 KIQ851977:KIQ852044 KSM851977:KSM852044 LCI851977:LCI852044 LME851977:LME852044 LWA851977:LWA852044 MFW851977:MFW852044 MPS851977:MPS852044 MZO851977:MZO852044 NJK851977:NJK852044 NTG851977:NTG852044 ODC851977:ODC852044 OMY851977:OMY852044 OWU851977:OWU852044 PGQ851977:PGQ852044 PQM851977:PQM852044 QAI851977:QAI852044 QKE851977:QKE852044 QUA851977:QUA852044 RDW851977:RDW852044 RNS851977:RNS852044 RXO851977:RXO852044 SHK851977:SHK852044 SRG851977:SRG852044 TBC851977:TBC852044 TKY851977:TKY852044 TUU851977:TUU852044 UEQ851977:UEQ852044 UOM851977:UOM852044 UYI851977:UYI852044 VIE851977:VIE852044 VSA851977:VSA852044 WBW851977:WBW852044 WLS851977:WLS852044 WVO851977:WVO852044 G917513:G917580 JC917513:JC917580 SY917513:SY917580 ACU917513:ACU917580 AMQ917513:AMQ917580 AWM917513:AWM917580 BGI917513:BGI917580 BQE917513:BQE917580 CAA917513:CAA917580 CJW917513:CJW917580 CTS917513:CTS917580 DDO917513:DDO917580 DNK917513:DNK917580 DXG917513:DXG917580 EHC917513:EHC917580 EQY917513:EQY917580 FAU917513:FAU917580 FKQ917513:FKQ917580 FUM917513:FUM917580 GEI917513:GEI917580 GOE917513:GOE917580 GYA917513:GYA917580 HHW917513:HHW917580 HRS917513:HRS917580 IBO917513:IBO917580 ILK917513:ILK917580 IVG917513:IVG917580 JFC917513:JFC917580 JOY917513:JOY917580 JYU917513:JYU917580 KIQ917513:KIQ917580 KSM917513:KSM917580 LCI917513:LCI917580 LME917513:LME917580 LWA917513:LWA917580 MFW917513:MFW917580 MPS917513:MPS917580 MZO917513:MZO917580 NJK917513:NJK917580 NTG917513:NTG917580 ODC917513:ODC917580 OMY917513:OMY917580 OWU917513:OWU917580 PGQ917513:PGQ917580 PQM917513:PQM917580 QAI917513:QAI917580 QKE917513:QKE917580 QUA917513:QUA917580 RDW917513:RDW917580 RNS917513:RNS917580 RXO917513:RXO917580 SHK917513:SHK917580 SRG917513:SRG917580 TBC917513:TBC917580 TKY917513:TKY917580 TUU917513:TUU917580 UEQ917513:UEQ917580 UOM917513:UOM917580 UYI917513:UYI917580 VIE917513:VIE917580 VSA917513:VSA917580 WBW917513:WBW917580 WLS917513:WLS917580 WVO917513:WVO917580 G983049:G983116 JC983049:JC983116 SY983049:SY983116 ACU983049:ACU983116 AMQ983049:AMQ983116 AWM983049:AWM983116 BGI983049:BGI983116 BQE983049:BQE983116 CAA983049:CAA983116 CJW983049:CJW983116 CTS983049:CTS983116 DDO983049:DDO983116 DNK983049:DNK983116 DXG983049:DXG983116 EHC983049:EHC983116 EQY983049:EQY983116 FAU983049:FAU983116 FKQ983049:FKQ983116 FUM983049:FUM983116 GEI983049:GEI983116 GOE983049:GOE983116 GYA983049:GYA983116 HHW983049:HHW983116 HRS983049:HRS983116 IBO983049:IBO983116 ILK983049:ILK983116 IVG983049:IVG983116 JFC983049:JFC983116 JOY983049:JOY983116 JYU983049:JYU983116 KIQ983049:KIQ983116 KSM983049:KSM983116 LCI983049:LCI983116 LME983049:LME983116 LWA983049:LWA983116 MFW983049:MFW983116 MPS983049:MPS983116 MZO983049:MZO983116 NJK983049:NJK983116 NTG983049:NTG983116 ODC983049:ODC983116 OMY983049:OMY983116 OWU983049:OWU983116 PGQ983049:PGQ983116 PQM983049:PQM983116 QAI983049:QAI983116 QKE983049:QKE983116 QUA983049:QUA983116 RDW983049:RDW983116 RNS983049:RNS983116 RXO983049:RXO983116 SHK983049:SHK983116 SRG983049:SRG983116 TBC983049:TBC983116 TKY983049:TKY983116 TUU983049:TUU983116 UEQ983049:UEQ983116 UOM983049:UOM983116 UYI983049:UYI983116 VIE983049:VIE983116 VSA983049:VSA983116 WBW983049:WBW983116 WLS983049:WLS983116 WVO983049:WVO983116 B9:F75 IX9:JB75 ST9:SX75 ACP9:ACT75 AML9:AMP75 AWH9:AWL75 BGD9:BGH75 BPZ9:BQD75 BZV9:BZZ75 CJR9:CJV75 CTN9:CTR75 DDJ9:DDN75 DNF9:DNJ75 DXB9:DXF75 EGX9:EHB75 EQT9:EQX75 FAP9:FAT75 FKL9:FKP75 FUH9:FUL75 GED9:GEH75 GNZ9:GOD75 GXV9:GXZ75 HHR9:HHV75 HRN9:HRR75 IBJ9:IBN75 ILF9:ILJ75 IVB9:IVF75 JEX9:JFB75 JOT9:JOX75 JYP9:JYT75 KIL9:KIP75 KSH9:KSL75 LCD9:LCH75 LLZ9:LMD75 LVV9:LVZ75 MFR9:MFV75 MPN9:MPR75 MZJ9:MZN75 NJF9:NJJ75 NTB9:NTF75 OCX9:ODB75 OMT9:OMX75 OWP9:OWT75 PGL9:PGP75 PQH9:PQL75 QAD9:QAH75 QJZ9:QKD75 QTV9:QTZ75 RDR9:RDV75 RNN9:RNR75 RXJ9:RXN75 SHF9:SHJ75 SRB9:SRF75 TAX9:TBB75 TKT9:TKX75 TUP9:TUT75 UEL9:UEP75 UOH9:UOL75 UYD9:UYH75 VHZ9:VID75 VRV9:VRZ75 WBR9:WBV75 WLN9:WLR75 WVJ9:WVN75 B65545:F65611 IX65545:JB65611 ST65545:SX65611 ACP65545:ACT65611 AML65545:AMP65611 AWH65545:AWL65611 BGD65545:BGH65611 BPZ65545:BQD65611 BZV65545:BZZ65611 CJR65545:CJV65611 CTN65545:CTR65611 DDJ65545:DDN65611 DNF65545:DNJ65611 DXB65545:DXF65611 EGX65545:EHB65611 EQT65545:EQX65611 FAP65545:FAT65611 FKL65545:FKP65611 FUH65545:FUL65611 GED65545:GEH65611 GNZ65545:GOD65611 GXV65545:GXZ65611 HHR65545:HHV65611 HRN65545:HRR65611 IBJ65545:IBN65611 ILF65545:ILJ65611 IVB65545:IVF65611 JEX65545:JFB65611 JOT65545:JOX65611 JYP65545:JYT65611 KIL65545:KIP65611 KSH65545:KSL65611 LCD65545:LCH65611 LLZ65545:LMD65611 LVV65545:LVZ65611 MFR65545:MFV65611 MPN65545:MPR65611 MZJ65545:MZN65611 NJF65545:NJJ65611 NTB65545:NTF65611 OCX65545:ODB65611 OMT65545:OMX65611 OWP65545:OWT65611 PGL65545:PGP65611 PQH65545:PQL65611 QAD65545:QAH65611 QJZ65545:QKD65611 QTV65545:QTZ65611 RDR65545:RDV65611 RNN65545:RNR65611 RXJ65545:RXN65611 SHF65545:SHJ65611 SRB65545:SRF65611 TAX65545:TBB65611 TKT65545:TKX65611 TUP65545:TUT65611 UEL65545:UEP65611 UOH65545:UOL65611 UYD65545:UYH65611 VHZ65545:VID65611 VRV65545:VRZ65611 WBR65545:WBV65611 WLN65545:WLR65611 WVJ65545:WVN65611 B131081:F131147 IX131081:JB131147 ST131081:SX131147 ACP131081:ACT131147 AML131081:AMP131147 AWH131081:AWL131147 BGD131081:BGH131147 BPZ131081:BQD131147 BZV131081:BZZ131147 CJR131081:CJV131147 CTN131081:CTR131147 DDJ131081:DDN131147 DNF131081:DNJ131147 DXB131081:DXF131147 EGX131081:EHB131147 EQT131081:EQX131147 FAP131081:FAT131147 FKL131081:FKP131147 FUH131081:FUL131147 GED131081:GEH131147 GNZ131081:GOD131147 GXV131081:GXZ131147 HHR131081:HHV131147 HRN131081:HRR131147 IBJ131081:IBN131147 ILF131081:ILJ131147 IVB131081:IVF131147 JEX131081:JFB131147 JOT131081:JOX131147 JYP131081:JYT131147 KIL131081:KIP131147 KSH131081:KSL131147 LCD131081:LCH131147 LLZ131081:LMD131147 LVV131081:LVZ131147 MFR131081:MFV131147 MPN131081:MPR131147 MZJ131081:MZN131147 NJF131081:NJJ131147 NTB131081:NTF131147 OCX131081:ODB131147 OMT131081:OMX131147 OWP131081:OWT131147 PGL131081:PGP131147 PQH131081:PQL131147 QAD131081:QAH131147 QJZ131081:QKD131147 QTV131081:QTZ131147 RDR131081:RDV131147 RNN131081:RNR131147 RXJ131081:RXN131147 SHF131081:SHJ131147 SRB131081:SRF131147 TAX131081:TBB131147 TKT131081:TKX131147 TUP131081:TUT131147 UEL131081:UEP131147 UOH131081:UOL131147 UYD131081:UYH131147 VHZ131081:VID131147 VRV131081:VRZ131147 WBR131081:WBV131147 WLN131081:WLR131147 WVJ131081:WVN131147 B196617:F196683 IX196617:JB196683 ST196617:SX196683 ACP196617:ACT196683 AML196617:AMP196683 AWH196617:AWL196683 BGD196617:BGH196683 BPZ196617:BQD196683 BZV196617:BZZ196683 CJR196617:CJV196683 CTN196617:CTR196683 DDJ196617:DDN196683 DNF196617:DNJ196683 DXB196617:DXF196683 EGX196617:EHB196683 EQT196617:EQX196683 FAP196617:FAT196683 FKL196617:FKP196683 FUH196617:FUL196683 GED196617:GEH196683 GNZ196617:GOD196683 GXV196617:GXZ196683 HHR196617:HHV196683 HRN196617:HRR196683 IBJ196617:IBN196683 ILF196617:ILJ196683 IVB196617:IVF196683 JEX196617:JFB196683 JOT196617:JOX196683 JYP196617:JYT196683 KIL196617:KIP196683 KSH196617:KSL196683 LCD196617:LCH196683 LLZ196617:LMD196683 LVV196617:LVZ196683 MFR196617:MFV196683 MPN196617:MPR196683 MZJ196617:MZN196683 NJF196617:NJJ196683 NTB196617:NTF196683 OCX196617:ODB196683 OMT196617:OMX196683 OWP196617:OWT196683 PGL196617:PGP196683 PQH196617:PQL196683 QAD196617:QAH196683 QJZ196617:QKD196683 QTV196617:QTZ196683 RDR196617:RDV196683 RNN196617:RNR196683 RXJ196617:RXN196683 SHF196617:SHJ196683 SRB196617:SRF196683 TAX196617:TBB196683 TKT196617:TKX196683 TUP196617:TUT196683 UEL196617:UEP196683 UOH196617:UOL196683 UYD196617:UYH196683 VHZ196617:VID196683 VRV196617:VRZ196683 WBR196617:WBV196683 WLN196617:WLR196683 WVJ196617:WVN196683 B262153:F262219 IX262153:JB262219 ST262153:SX262219 ACP262153:ACT262219 AML262153:AMP262219 AWH262153:AWL262219 BGD262153:BGH262219 BPZ262153:BQD262219 BZV262153:BZZ262219 CJR262153:CJV262219 CTN262153:CTR262219 DDJ262153:DDN262219 DNF262153:DNJ262219 DXB262153:DXF262219 EGX262153:EHB262219 EQT262153:EQX262219 FAP262153:FAT262219 FKL262153:FKP262219 FUH262153:FUL262219 GED262153:GEH262219 GNZ262153:GOD262219 GXV262153:GXZ262219 HHR262153:HHV262219 HRN262153:HRR262219 IBJ262153:IBN262219 ILF262153:ILJ262219 IVB262153:IVF262219 JEX262153:JFB262219 JOT262153:JOX262219 JYP262153:JYT262219 KIL262153:KIP262219 KSH262153:KSL262219 LCD262153:LCH262219 LLZ262153:LMD262219 LVV262153:LVZ262219 MFR262153:MFV262219 MPN262153:MPR262219 MZJ262153:MZN262219 NJF262153:NJJ262219 NTB262153:NTF262219 OCX262153:ODB262219 OMT262153:OMX262219 OWP262153:OWT262219 PGL262153:PGP262219 PQH262153:PQL262219 QAD262153:QAH262219 QJZ262153:QKD262219 QTV262153:QTZ262219 RDR262153:RDV262219 RNN262153:RNR262219 RXJ262153:RXN262219 SHF262153:SHJ262219 SRB262153:SRF262219 TAX262153:TBB262219 TKT262153:TKX262219 TUP262153:TUT262219 UEL262153:UEP262219 UOH262153:UOL262219 UYD262153:UYH262219 VHZ262153:VID262219 VRV262153:VRZ262219 WBR262153:WBV262219 WLN262153:WLR262219 WVJ262153:WVN262219 B327689:F327755 IX327689:JB327755 ST327689:SX327755 ACP327689:ACT327755 AML327689:AMP327755 AWH327689:AWL327755 BGD327689:BGH327755 BPZ327689:BQD327755 BZV327689:BZZ327755 CJR327689:CJV327755 CTN327689:CTR327755 DDJ327689:DDN327755 DNF327689:DNJ327755 DXB327689:DXF327755 EGX327689:EHB327755 EQT327689:EQX327755 FAP327689:FAT327755 FKL327689:FKP327755 FUH327689:FUL327755 GED327689:GEH327755 GNZ327689:GOD327755 GXV327689:GXZ327755 HHR327689:HHV327755 HRN327689:HRR327755 IBJ327689:IBN327755 ILF327689:ILJ327755 IVB327689:IVF327755 JEX327689:JFB327755 JOT327689:JOX327755 JYP327689:JYT327755 KIL327689:KIP327755 KSH327689:KSL327755 LCD327689:LCH327755 LLZ327689:LMD327755 LVV327689:LVZ327755 MFR327689:MFV327755 MPN327689:MPR327755 MZJ327689:MZN327755 NJF327689:NJJ327755 NTB327689:NTF327755 OCX327689:ODB327755 OMT327689:OMX327755 OWP327689:OWT327755 PGL327689:PGP327755 PQH327689:PQL327755 QAD327689:QAH327755 QJZ327689:QKD327755 QTV327689:QTZ327755 RDR327689:RDV327755 RNN327689:RNR327755 RXJ327689:RXN327755 SHF327689:SHJ327755 SRB327689:SRF327755 TAX327689:TBB327755 TKT327689:TKX327755 TUP327689:TUT327755 UEL327689:UEP327755 UOH327689:UOL327755 UYD327689:UYH327755 VHZ327689:VID327755 VRV327689:VRZ327755 WBR327689:WBV327755 WLN327689:WLR327755 WVJ327689:WVN327755 B393225:F393291 IX393225:JB393291 ST393225:SX393291 ACP393225:ACT393291 AML393225:AMP393291 AWH393225:AWL393291 BGD393225:BGH393291 BPZ393225:BQD393291 BZV393225:BZZ393291 CJR393225:CJV393291 CTN393225:CTR393291 DDJ393225:DDN393291 DNF393225:DNJ393291 DXB393225:DXF393291 EGX393225:EHB393291 EQT393225:EQX393291 FAP393225:FAT393291 FKL393225:FKP393291 FUH393225:FUL393291 GED393225:GEH393291 GNZ393225:GOD393291 GXV393225:GXZ393291 HHR393225:HHV393291 HRN393225:HRR393291 IBJ393225:IBN393291 ILF393225:ILJ393291 IVB393225:IVF393291 JEX393225:JFB393291 JOT393225:JOX393291 JYP393225:JYT393291 KIL393225:KIP393291 KSH393225:KSL393291 LCD393225:LCH393291 LLZ393225:LMD393291 LVV393225:LVZ393291 MFR393225:MFV393291 MPN393225:MPR393291 MZJ393225:MZN393291 NJF393225:NJJ393291 NTB393225:NTF393291 OCX393225:ODB393291 OMT393225:OMX393291 OWP393225:OWT393291 PGL393225:PGP393291 PQH393225:PQL393291 QAD393225:QAH393291 QJZ393225:QKD393291 QTV393225:QTZ393291 RDR393225:RDV393291 RNN393225:RNR393291 RXJ393225:RXN393291 SHF393225:SHJ393291 SRB393225:SRF393291 TAX393225:TBB393291 TKT393225:TKX393291 TUP393225:TUT393291 UEL393225:UEP393291 UOH393225:UOL393291 UYD393225:UYH393291 VHZ393225:VID393291 VRV393225:VRZ393291 WBR393225:WBV393291 WLN393225:WLR393291 WVJ393225:WVN393291 B458761:F458827 IX458761:JB458827 ST458761:SX458827 ACP458761:ACT458827 AML458761:AMP458827 AWH458761:AWL458827 BGD458761:BGH458827 BPZ458761:BQD458827 BZV458761:BZZ458827 CJR458761:CJV458827 CTN458761:CTR458827 DDJ458761:DDN458827 DNF458761:DNJ458827 DXB458761:DXF458827 EGX458761:EHB458827 EQT458761:EQX458827 FAP458761:FAT458827 FKL458761:FKP458827 FUH458761:FUL458827 GED458761:GEH458827 GNZ458761:GOD458827 GXV458761:GXZ458827 HHR458761:HHV458827 HRN458761:HRR458827 IBJ458761:IBN458827 ILF458761:ILJ458827 IVB458761:IVF458827 JEX458761:JFB458827 JOT458761:JOX458827 JYP458761:JYT458827 KIL458761:KIP458827 KSH458761:KSL458827 LCD458761:LCH458827 LLZ458761:LMD458827 LVV458761:LVZ458827 MFR458761:MFV458827 MPN458761:MPR458827 MZJ458761:MZN458827 NJF458761:NJJ458827 NTB458761:NTF458827 OCX458761:ODB458827 OMT458761:OMX458827 OWP458761:OWT458827 PGL458761:PGP458827 PQH458761:PQL458827 QAD458761:QAH458827 QJZ458761:QKD458827 QTV458761:QTZ458827 RDR458761:RDV458827 RNN458761:RNR458827 RXJ458761:RXN458827 SHF458761:SHJ458827 SRB458761:SRF458827 TAX458761:TBB458827 TKT458761:TKX458827 TUP458761:TUT458827 UEL458761:UEP458827 UOH458761:UOL458827 UYD458761:UYH458827 VHZ458761:VID458827 VRV458761:VRZ458827 WBR458761:WBV458827 WLN458761:WLR458827 WVJ458761:WVN458827 B524297:F524363 IX524297:JB524363 ST524297:SX524363 ACP524297:ACT524363 AML524297:AMP524363 AWH524297:AWL524363 BGD524297:BGH524363 BPZ524297:BQD524363 BZV524297:BZZ524363 CJR524297:CJV524363 CTN524297:CTR524363 DDJ524297:DDN524363 DNF524297:DNJ524363 DXB524297:DXF524363 EGX524297:EHB524363 EQT524297:EQX524363 FAP524297:FAT524363 FKL524297:FKP524363 FUH524297:FUL524363 GED524297:GEH524363 GNZ524297:GOD524363 GXV524297:GXZ524363 HHR524297:HHV524363 HRN524297:HRR524363 IBJ524297:IBN524363 ILF524297:ILJ524363 IVB524297:IVF524363 JEX524297:JFB524363 JOT524297:JOX524363 JYP524297:JYT524363 KIL524297:KIP524363 KSH524297:KSL524363 LCD524297:LCH524363 LLZ524297:LMD524363 LVV524297:LVZ524363 MFR524297:MFV524363 MPN524297:MPR524363 MZJ524297:MZN524363 NJF524297:NJJ524363 NTB524297:NTF524363 OCX524297:ODB524363 OMT524297:OMX524363 OWP524297:OWT524363 PGL524297:PGP524363 PQH524297:PQL524363 QAD524297:QAH524363 QJZ524297:QKD524363 QTV524297:QTZ524363 RDR524297:RDV524363 RNN524297:RNR524363 RXJ524297:RXN524363 SHF524297:SHJ524363 SRB524297:SRF524363 TAX524297:TBB524363 TKT524297:TKX524363 TUP524297:TUT524363 UEL524297:UEP524363 UOH524297:UOL524363 UYD524297:UYH524363 VHZ524297:VID524363 VRV524297:VRZ524363 WBR524297:WBV524363 WLN524297:WLR524363 WVJ524297:WVN524363 B589833:F589899 IX589833:JB589899 ST589833:SX589899 ACP589833:ACT589899 AML589833:AMP589899 AWH589833:AWL589899 BGD589833:BGH589899 BPZ589833:BQD589899 BZV589833:BZZ589899 CJR589833:CJV589899 CTN589833:CTR589899 DDJ589833:DDN589899 DNF589833:DNJ589899 DXB589833:DXF589899 EGX589833:EHB589899 EQT589833:EQX589899 FAP589833:FAT589899 FKL589833:FKP589899 FUH589833:FUL589899 GED589833:GEH589899 GNZ589833:GOD589899 GXV589833:GXZ589899 HHR589833:HHV589899 HRN589833:HRR589899 IBJ589833:IBN589899 ILF589833:ILJ589899 IVB589833:IVF589899 JEX589833:JFB589899 JOT589833:JOX589899 JYP589833:JYT589899 KIL589833:KIP589899 KSH589833:KSL589899 LCD589833:LCH589899 LLZ589833:LMD589899 LVV589833:LVZ589899 MFR589833:MFV589899 MPN589833:MPR589899 MZJ589833:MZN589899 NJF589833:NJJ589899 NTB589833:NTF589899 OCX589833:ODB589899 OMT589833:OMX589899 OWP589833:OWT589899 PGL589833:PGP589899 PQH589833:PQL589899 QAD589833:QAH589899 QJZ589833:QKD589899 QTV589833:QTZ589899 RDR589833:RDV589899 RNN589833:RNR589899 RXJ589833:RXN589899 SHF589833:SHJ589899 SRB589833:SRF589899 TAX589833:TBB589899 TKT589833:TKX589899 TUP589833:TUT589899 UEL589833:UEP589899 UOH589833:UOL589899 UYD589833:UYH589899 VHZ589833:VID589899 VRV589833:VRZ589899 WBR589833:WBV589899 WLN589833:WLR589899 WVJ589833:WVN589899 B655369:F655435 IX655369:JB655435 ST655369:SX655435 ACP655369:ACT655435 AML655369:AMP655435 AWH655369:AWL655435 BGD655369:BGH655435 BPZ655369:BQD655435 BZV655369:BZZ655435 CJR655369:CJV655435 CTN655369:CTR655435 DDJ655369:DDN655435 DNF655369:DNJ655435 DXB655369:DXF655435 EGX655369:EHB655435 EQT655369:EQX655435 FAP655369:FAT655435 FKL655369:FKP655435 FUH655369:FUL655435 GED655369:GEH655435 GNZ655369:GOD655435 GXV655369:GXZ655435 HHR655369:HHV655435 HRN655369:HRR655435 IBJ655369:IBN655435 ILF655369:ILJ655435 IVB655369:IVF655435 JEX655369:JFB655435 JOT655369:JOX655435 JYP655369:JYT655435 KIL655369:KIP655435 KSH655369:KSL655435 LCD655369:LCH655435 LLZ655369:LMD655435 LVV655369:LVZ655435 MFR655369:MFV655435 MPN655369:MPR655435 MZJ655369:MZN655435 NJF655369:NJJ655435 NTB655369:NTF655435 OCX655369:ODB655435 OMT655369:OMX655435 OWP655369:OWT655435 PGL655369:PGP655435 PQH655369:PQL655435 QAD655369:QAH655435 QJZ655369:QKD655435 QTV655369:QTZ655435 RDR655369:RDV655435 RNN655369:RNR655435 RXJ655369:RXN655435 SHF655369:SHJ655435 SRB655369:SRF655435 TAX655369:TBB655435 TKT655369:TKX655435 TUP655369:TUT655435 UEL655369:UEP655435 UOH655369:UOL655435 UYD655369:UYH655435 VHZ655369:VID655435 VRV655369:VRZ655435 WBR655369:WBV655435 WLN655369:WLR655435 WVJ655369:WVN655435 B720905:F720971 IX720905:JB720971 ST720905:SX720971 ACP720905:ACT720971 AML720905:AMP720971 AWH720905:AWL720971 BGD720905:BGH720971 BPZ720905:BQD720971 BZV720905:BZZ720971 CJR720905:CJV720971 CTN720905:CTR720971 DDJ720905:DDN720971 DNF720905:DNJ720971 DXB720905:DXF720971 EGX720905:EHB720971 EQT720905:EQX720971 FAP720905:FAT720971 FKL720905:FKP720971 FUH720905:FUL720971 GED720905:GEH720971 GNZ720905:GOD720971 GXV720905:GXZ720971 HHR720905:HHV720971 HRN720905:HRR720971 IBJ720905:IBN720971 ILF720905:ILJ720971 IVB720905:IVF720971 JEX720905:JFB720971 JOT720905:JOX720971 JYP720905:JYT720971 KIL720905:KIP720971 KSH720905:KSL720971 LCD720905:LCH720971 LLZ720905:LMD720971 LVV720905:LVZ720971 MFR720905:MFV720971 MPN720905:MPR720971 MZJ720905:MZN720971 NJF720905:NJJ720971 NTB720905:NTF720971 OCX720905:ODB720971 OMT720905:OMX720971 OWP720905:OWT720971 PGL720905:PGP720971 PQH720905:PQL720971 QAD720905:QAH720971 QJZ720905:QKD720971 QTV720905:QTZ720971 RDR720905:RDV720971 RNN720905:RNR720971 RXJ720905:RXN720971 SHF720905:SHJ720971 SRB720905:SRF720971 TAX720905:TBB720971 TKT720905:TKX720971 TUP720905:TUT720971 UEL720905:UEP720971 UOH720905:UOL720971 UYD720905:UYH720971 VHZ720905:VID720971 VRV720905:VRZ720971 WBR720905:WBV720971 WLN720905:WLR720971 WVJ720905:WVN720971 B786441:F786507 IX786441:JB786507 ST786441:SX786507 ACP786441:ACT786507 AML786441:AMP786507 AWH786441:AWL786507 BGD786441:BGH786507 BPZ786441:BQD786507 BZV786441:BZZ786507 CJR786441:CJV786507 CTN786441:CTR786507 DDJ786441:DDN786507 DNF786441:DNJ786507 DXB786441:DXF786507 EGX786441:EHB786507 EQT786441:EQX786507 FAP786441:FAT786507 FKL786441:FKP786507 FUH786441:FUL786507 GED786441:GEH786507 GNZ786441:GOD786507 GXV786441:GXZ786507 HHR786441:HHV786507 HRN786441:HRR786507 IBJ786441:IBN786507 ILF786441:ILJ786507 IVB786441:IVF786507 JEX786441:JFB786507 JOT786441:JOX786507 JYP786441:JYT786507 KIL786441:KIP786507 KSH786441:KSL786507 LCD786441:LCH786507 LLZ786441:LMD786507 LVV786441:LVZ786507 MFR786441:MFV786507 MPN786441:MPR786507 MZJ786441:MZN786507 NJF786441:NJJ786507 NTB786441:NTF786507 OCX786441:ODB786507 OMT786441:OMX786507 OWP786441:OWT786507 PGL786441:PGP786507 PQH786441:PQL786507 QAD786441:QAH786507 QJZ786441:QKD786507 QTV786441:QTZ786507 RDR786441:RDV786507 RNN786441:RNR786507 RXJ786441:RXN786507 SHF786441:SHJ786507 SRB786441:SRF786507 TAX786441:TBB786507 TKT786441:TKX786507 TUP786441:TUT786507 UEL786441:UEP786507 UOH786441:UOL786507 UYD786441:UYH786507 VHZ786441:VID786507 VRV786441:VRZ786507 WBR786441:WBV786507 WLN786441:WLR786507 WVJ786441:WVN786507 B851977:F852043 IX851977:JB852043 ST851977:SX852043 ACP851977:ACT852043 AML851977:AMP852043 AWH851977:AWL852043 BGD851977:BGH852043 BPZ851977:BQD852043 BZV851977:BZZ852043 CJR851977:CJV852043 CTN851977:CTR852043 DDJ851977:DDN852043 DNF851977:DNJ852043 DXB851977:DXF852043 EGX851977:EHB852043 EQT851977:EQX852043 FAP851977:FAT852043 FKL851977:FKP852043 FUH851977:FUL852043 GED851977:GEH852043 GNZ851977:GOD852043 GXV851977:GXZ852043 HHR851977:HHV852043 HRN851977:HRR852043 IBJ851977:IBN852043 ILF851977:ILJ852043 IVB851977:IVF852043 JEX851977:JFB852043 JOT851977:JOX852043 JYP851977:JYT852043 KIL851977:KIP852043 KSH851977:KSL852043 LCD851977:LCH852043 LLZ851977:LMD852043 LVV851977:LVZ852043 MFR851977:MFV852043 MPN851977:MPR852043 MZJ851977:MZN852043 NJF851977:NJJ852043 NTB851977:NTF852043 OCX851977:ODB852043 OMT851977:OMX852043 OWP851977:OWT852043 PGL851977:PGP852043 PQH851977:PQL852043 QAD851977:QAH852043 QJZ851977:QKD852043 QTV851977:QTZ852043 RDR851977:RDV852043 RNN851977:RNR852043 RXJ851977:RXN852043 SHF851977:SHJ852043 SRB851977:SRF852043 TAX851977:TBB852043 TKT851977:TKX852043 TUP851977:TUT852043 UEL851977:UEP852043 UOH851977:UOL852043 UYD851977:UYH852043 VHZ851977:VID852043 VRV851977:VRZ852043 WBR851977:WBV852043 WLN851977:WLR852043 WVJ851977:WVN852043 B917513:F917579 IX917513:JB917579 ST917513:SX917579 ACP917513:ACT917579 AML917513:AMP917579 AWH917513:AWL917579 BGD917513:BGH917579 BPZ917513:BQD917579 BZV917513:BZZ917579 CJR917513:CJV917579 CTN917513:CTR917579 DDJ917513:DDN917579 DNF917513:DNJ917579 DXB917513:DXF917579 EGX917513:EHB917579 EQT917513:EQX917579 FAP917513:FAT917579 FKL917513:FKP917579 FUH917513:FUL917579 GED917513:GEH917579 GNZ917513:GOD917579 GXV917513:GXZ917579 HHR917513:HHV917579 HRN917513:HRR917579 IBJ917513:IBN917579 ILF917513:ILJ917579 IVB917513:IVF917579 JEX917513:JFB917579 JOT917513:JOX917579 JYP917513:JYT917579 KIL917513:KIP917579 KSH917513:KSL917579 LCD917513:LCH917579 LLZ917513:LMD917579 LVV917513:LVZ917579 MFR917513:MFV917579 MPN917513:MPR917579 MZJ917513:MZN917579 NJF917513:NJJ917579 NTB917513:NTF917579 OCX917513:ODB917579 OMT917513:OMX917579 OWP917513:OWT917579 PGL917513:PGP917579 PQH917513:PQL917579 QAD917513:QAH917579 QJZ917513:QKD917579 QTV917513:QTZ917579 RDR917513:RDV917579 RNN917513:RNR917579 RXJ917513:RXN917579 SHF917513:SHJ917579 SRB917513:SRF917579 TAX917513:TBB917579 TKT917513:TKX917579 TUP917513:TUT917579 UEL917513:UEP917579 UOH917513:UOL917579 UYD917513:UYH917579 VHZ917513:VID917579 VRV917513:VRZ917579 WBR917513:WBV917579 WLN917513:WLR917579 WVJ917513:WVN917579 B983049:F983115 IX983049:JB983115 ST983049:SX983115 ACP983049:ACT983115 AML983049:AMP983115 AWH983049:AWL983115 BGD983049:BGH983115 BPZ983049:BQD983115 BZV983049:BZZ983115 CJR983049:CJV983115 CTN983049:CTR983115 DDJ983049:DDN983115 DNF983049:DNJ983115 DXB983049:DXF983115 EGX983049:EHB983115 EQT983049:EQX983115 FAP983049:FAT983115 FKL983049:FKP983115 FUH983049:FUL983115 GED983049:GEH983115 GNZ983049:GOD983115 GXV983049:GXZ983115 HHR983049:HHV983115 HRN983049:HRR983115 IBJ983049:IBN983115 ILF983049:ILJ983115 IVB983049:IVF983115 JEX983049:JFB983115 JOT983049:JOX983115 JYP983049:JYT983115 KIL983049:KIP983115 KSH983049:KSL983115 LCD983049:LCH983115 LLZ983049:LMD983115 LVV983049:LVZ983115 MFR983049:MFV983115 MPN983049:MPR983115 MZJ983049:MZN983115 NJF983049:NJJ983115 NTB983049:NTF983115 OCX983049:ODB983115 OMT983049:OMX983115 OWP983049:OWT983115 PGL983049:PGP983115 PQH983049:PQL983115 QAD983049:QAH983115 QJZ983049:QKD983115 QTV983049:QTZ983115 RDR983049:RDV983115 RNN983049:RNR983115 RXJ983049:RXN983115 SHF983049:SHJ983115 SRB983049:SRF983115 TAX983049:TBB983115 TKT983049:TKX983115 TUP983049:TUT983115 UEL983049:UEP983115 UOH983049:UOL983115 UYD983049:UYH983115 VHZ983049:VID983115 VRV983049:VRZ983115 WBR983049:WBV983115 WLN983049:WLR983115 WVJ983049:WVN983115" xr:uid="{C7BBD933-6171-4196-81FC-871B3915A19D}">
      <formula1>-1.79769313486231E+100</formula1>
      <formula2>1.79769313486231E+100</formula2>
    </dataValidation>
  </dataValidations>
  <pageMargins left="0.70866141732283472" right="0.31496062992125984" top="0.55118110236220474" bottom="0.55118110236220474" header="0.31496062992125984" footer="0.31496062992125984"/>
  <pageSetup scale="4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acuña</dc:creator>
  <cp:lastModifiedBy>Juan acuña</cp:lastModifiedBy>
  <dcterms:created xsi:type="dcterms:W3CDTF">2026-04-29T20:53:13Z</dcterms:created>
  <dcterms:modified xsi:type="dcterms:W3CDTF">2026-04-29T20:53:22Z</dcterms:modified>
</cp:coreProperties>
</file>