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ente.Cu\Documents\PUBLICACIONES PÁGINA\PUBLICACION MAYO\"/>
    </mc:Choice>
  </mc:AlternateContent>
  <xr:revisionPtr revIDLastSave="0" documentId="13_ncr:1_{2C8DB6A0-36C6-43B1-B193-B1FF631B7721}" xr6:coauthVersionLast="36" xr6:coauthVersionMax="36" xr10:uidLastSave="{00000000-0000-0000-0000-000000000000}"/>
  <bookViews>
    <workbookView xWindow="180" yWindow="5076" windowWidth="15480" windowHeight="3768" tabRatio="708" xr2:uid="{00000000-000D-0000-FFFF-FFFF00000000}"/>
  </bookViews>
  <sheets>
    <sheet name="75% Prim.Parc. AjDef 2013" sheetId="6" r:id="rId1"/>
  </sheets>
  <definedNames>
    <definedName name="_xlnm.Print_Area" localSheetId="0">'75% Prim.Parc. AjDef 2013'!$A$1:$E$29</definedName>
  </definedNames>
  <calcPr calcId="191029"/>
</workbook>
</file>

<file path=xl/calcChain.xml><?xml version="1.0" encoding="utf-8"?>
<calcChain xmlns="http://schemas.openxmlformats.org/spreadsheetml/2006/main">
  <c r="E9" i="6" l="1"/>
  <c r="B29" i="6"/>
  <c r="D28" i="6" l="1"/>
  <c r="D27" i="6"/>
  <c r="D26" i="6"/>
  <c r="D21" i="6"/>
  <c r="C21" i="6"/>
  <c r="B21" i="6"/>
  <c r="E19" i="6"/>
  <c r="E18" i="6"/>
  <c r="E17" i="6"/>
  <c r="E16" i="6"/>
  <c r="E15" i="6"/>
  <c r="E14" i="6"/>
  <c r="E13" i="6"/>
  <c r="E12" i="6"/>
  <c r="E11" i="6"/>
  <c r="E10" i="6"/>
  <c r="D29" i="6" l="1"/>
  <c r="E21" i="6"/>
</calcChain>
</file>

<file path=xl/sharedStrings.xml><?xml version="1.0" encoding="utf-8"?>
<sst xmlns="http://schemas.openxmlformats.org/spreadsheetml/2006/main" count="31" uniqueCount="27">
  <si>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</si>
  <si>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</si>
  <si>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</si>
  <si>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</si>
  <si>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</si>
  <si>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</si>
  <si>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</si>
  <si>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</si>
  <si>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</si>
  <si>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</si>
  <si>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</si>
  <si>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</si>
  <si>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FOMENTO</t>
  </si>
  <si>
    <t>I.E.P.S.</t>
  </si>
  <si>
    <t>MUNICIPAL</t>
  </si>
  <si>
    <t>CARMEN</t>
  </si>
  <si>
    <t>SUMA</t>
  </si>
  <si>
    <t>X 24%=</t>
  </si>
  <si>
    <t>X 20%=</t>
  </si>
  <si>
    <t>FOMENTO MUNICIPAL</t>
  </si>
  <si>
    <t xml:space="preserve">X 100%= </t>
  </si>
  <si>
    <t>ESTADO</t>
  </si>
  <si>
    <t>FONDO GENERAL</t>
  </si>
  <si>
    <t>75% PRIMERA PARCIALIDAD AJUSTE DEFINITIVO 2013</t>
  </si>
  <si>
    <t>PARTICIPACIONES A MUNICIPIOS                                                                                                                                                                                                                 75% PRIMERA PARCIALIDAD AJUSTE DEFINITIVO 2013</t>
  </si>
  <si>
    <t>SUMA(1-3)</t>
  </si>
  <si>
    <t>IMPUESTOS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</si>
</sst>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6" formatCode="###\ \,##0.00"/>
    <numFmt numFmtId="167" formatCode="&quot;$&quot;\ \ \ #\'\ ###\ \,##0.00"/>
    <numFmt numFmtId="168" formatCode="_-[$€-2]* #,##0.00_-;\-[$€-2]* #,##0.00_-;_-[$€-2]* &quot;-&quot;??_-"/>
    <numFmt numFmtId="169" formatCode="&quot;$&quot;\ \ #\ \,\ ###\'\ ###\ \,##0.00"/>
    <numFmt numFmtId="170" formatCode="&quot;$&quot;\ \ #\ ###\'\ ###\ \,##0.00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u/>
      <sz val="11"/>
      <name val="Cambria"/>
      <family val="1"/>
      <scheme val="major"/>
    </font>
    <font>
      <b/>
      <u/>
      <sz val="10"/>
      <name val="Cambria"/>
      <family val="1"/>
      <scheme val="major"/>
    </font>
    <font>
      <b/>
      <sz val="14"/>
      <name val="Cambria"/>
      <family val="1"/>
      <scheme val="major"/>
    </font>
    <font>
      <sz val="10"/>
      <name val="Cambria"/>
      <family val="1"/>
      <scheme val="major"/>
    </font>
    <font>
      <b/>
      <sz val="24"/>
      <name val="Cambria"/>
      <family val="1"/>
      <scheme val="major"/>
    </font>
    <font>
      <b/>
      <sz val="12"/>
      <name val="Cambria"/>
      <family val="1"/>
      <scheme val="major"/>
    </font>
    <font>
      <b/>
      <sz val="20"/>
      <name val="Cambria"/>
      <family val="1"/>
      <scheme val="major"/>
    </font>
    <font>
      <sz val="12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1" applyFont="1" applyAlignment="1">
      <alignment vertical="center"/>
    </xf>
    <xf numFmtId="0" fontId="5" fillId="0" borderId="0" xfId="1" applyFont="1" applyFill="1" applyAlignment="1">
      <alignment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4" fontId="5" fillId="0" borderId="0" xfId="1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4" fontId="5" fillId="4" borderId="0" xfId="1" applyNumberFormat="1" applyFont="1" applyFill="1" applyBorder="1" applyAlignment="1">
      <alignment vertical="center"/>
    </xf>
    <xf numFmtId="9" fontId="5" fillId="0" borderId="0" xfId="3" applyFont="1" applyAlignment="1">
      <alignment horizontal="center" vertical="center"/>
    </xf>
    <xf numFmtId="167" fontId="5" fillId="0" borderId="0" xfId="4" applyNumberFormat="1" applyFont="1" applyAlignment="1">
      <alignment vertical="center"/>
    </xf>
    <xf numFmtId="166" fontId="5" fillId="0" borderId="0" xfId="4" applyNumberFormat="1" applyFont="1" applyBorder="1" applyAlignment="1">
      <alignment vertical="center"/>
    </xf>
    <xf numFmtId="169" fontId="5" fillId="0" borderId="0" xfId="4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Fill="1" applyAlignment="1">
      <alignment vertical="center"/>
    </xf>
    <xf numFmtId="170" fontId="6" fillId="0" borderId="1" xfId="4" applyNumberFormat="1" applyFont="1" applyBorder="1" applyAlignment="1">
      <alignment vertical="center"/>
    </xf>
    <xf numFmtId="0" fontId="5" fillId="4" borderId="0" xfId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5" fillId="0" borderId="0" xfId="1" applyFont="1" applyAlignment="1" applyProtection="1">
      <alignment vertical="center"/>
    </xf>
    <xf numFmtId="0" fontId="14" fillId="4" borderId="3" xfId="1" applyFont="1" applyFill="1" applyBorder="1" applyAlignment="1">
      <alignment vertical="center"/>
    </xf>
    <xf numFmtId="4" fontId="14" fillId="4" borderId="3" xfId="1" applyNumberFormat="1" applyFont="1" applyFill="1" applyBorder="1" applyAlignment="1">
      <alignment vertical="center"/>
    </xf>
    <xf numFmtId="4" fontId="12" fillId="3" borderId="3" xfId="1" applyNumberFormat="1" applyFont="1" applyFill="1" applyBorder="1" applyAlignment="1">
      <alignment vertical="center"/>
    </xf>
    <xf numFmtId="0" fontId="14" fillId="4" borderId="4" xfId="1" applyFont="1" applyFill="1" applyBorder="1" applyAlignment="1">
      <alignment vertical="center"/>
    </xf>
    <xf numFmtId="4" fontId="14" fillId="4" borderId="4" xfId="1" applyNumberFormat="1" applyFont="1" applyFill="1" applyBorder="1" applyAlignment="1">
      <alignment vertical="center"/>
    </xf>
    <xf numFmtId="4" fontId="12" fillId="3" borderId="4" xfId="1" applyNumberFormat="1" applyFont="1" applyFill="1" applyBorder="1" applyAlignment="1">
      <alignment vertical="center"/>
    </xf>
    <xf numFmtId="0" fontId="14" fillId="4" borderId="3" xfId="1" applyFont="1" applyFill="1" applyBorder="1" applyAlignment="1">
      <alignment horizontal="center" vertical="center"/>
    </xf>
    <xf numFmtId="0" fontId="14" fillId="4" borderId="2" xfId="1" applyFont="1" applyFill="1" applyBorder="1" applyAlignment="1">
      <alignment vertical="center"/>
    </xf>
    <xf numFmtId="4" fontId="14" fillId="4" borderId="2" xfId="1" applyNumberFormat="1" applyFont="1" applyFill="1" applyBorder="1" applyAlignment="1">
      <alignment vertical="center"/>
    </xf>
    <xf numFmtId="4" fontId="12" fillId="3" borderId="2" xfId="1" applyNumberFormat="1" applyFont="1" applyFill="1" applyBorder="1" applyAlignment="1">
      <alignment vertical="center"/>
    </xf>
    <xf numFmtId="0" fontId="6" fillId="0" borderId="0" xfId="1" applyFont="1" applyAlignment="1" applyProtection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2" fillId="4" borderId="4" xfId="1" applyFont="1" applyFill="1" applyBorder="1" applyAlignment="1">
      <alignment horizontal="center" vertical="center"/>
    </xf>
    <xf numFmtId="0" fontId="12" fillId="4" borderId="3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2" fillId="4" borderId="3" xfId="1" applyFont="1" applyFill="1" applyBorder="1" applyAlignment="1">
      <alignment horizontal="center" vertical="center" wrapText="1"/>
    </xf>
    <xf numFmtId="0" fontId="12" fillId="4" borderId="4" xfId="1" applyFont="1" applyFill="1" applyBorder="1" applyAlignment="1">
      <alignment horizontal="center" vertical="center" wrapText="1"/>
    </xf>
  </cellXfs>
  <cellStyles count="27">
    <cellStyle name="Euro" xfId="7" xr:uid="{00000000-0005-0000-0000-000000000000}"/>
    <cellStyle name="Millares 2" xfId="8" xr:uid="{00000000-0005-0000-0000-000001000000}"/>
    <cellStyle name="Moneda" xfId="4" builtinId="4"/>
    <cellStyle name="Moneda 2" xfId="9" xr:uid="{00000000-0005-0000-0000-000003000000}"/>
    <cellStyle name="Moneda 2 2" xfId="18" xr:uid="{00000000-0005-0000-0000-000004000000}"/>
    <cellStyle name="Moneda 3" xfId="19" xr:uid="{00000000-0005-0000-0000-000005000000}"/>
    <cellStyle name="Normal" xfId="0" builtinId="0"/>
    <cellStyle name="Normal 2" xfId="1" xr:uid="{00000000-0005-0000-0000-000007000000}"/>
    <cellStyle name="Normal 2 2" xfId="5" xr:uid="{00000000-0005-0000-0000-000008000000}"/>
    <cellStyle name="Normal 2 3" xfId="20" xr:uid="{00000000-0005-0000-0000-000009000000}"/>
    <cellStyle name="Normal 2_DESGLOCE DE FONDOS X MUNICIPIOS AGOSTO 2009" xfId="10" xr:uid="{00000000-0005-0000-0000-00000A000000}"/>
    <cellStyle name="Normal 3" xfId="11" xr:uid="{00000000-0005-0000-0000-00000B000000}"/>
    <cellStyle name="Normal 3 2" xfId="21" xr:uid="{00000000-0005-0000-0000-00000C000000}"/>
    <cellStyle name="Normal 3_Ingresos Extraordinarios 2009" xfId="22" xr:uid="{00000000-0005-0000-0000-00000D000000}"/>
    <cellStyle name="Normal 4" xfId="23" xr:uid="{00000000-0005-0000-0000-00000E000000}"/>
    <cellStyle name="Normal 4 2" xfId="24" xr:uid="{00000000-0005-0000-0000-00000F000000}"/>
    <cellStyle name="Normal 5" xfId="25" xr:uid="{00000000-0005-0000-0000-000010000000}"/>
    <cellStyle name="Porcentaje 2" xfId="26" xr:uid="{00000000-0005-0000-0000-000012000000}"/>
    <cellStyle name="Porcentual 2" xfId="2" xr:uid="{00000000-0005-0000-0000-000013000000}"/>
    <cellStyle name="Porcentual 2 2" xfId="12" xr:uid="{00000000-0005-0000-0000-000014000000}"/>
    <cellStyle name="Porcentual 2 3" xfId="13" xr:uid="{00000000-0005-0000-0000-000015000000}"/>
    <cellStyle name="Porcentual 3" xfId="3" xr:uid="{00000000-0005-0000-0000-000016000000}"/>
    <cellStyle name="Porcentual 3 2" xfId="6" xr:uid="{00000000-0005-0000-0000-000017000000}"/>
    <cellStyle name="Porcentual 4" xfId="14" xr:uid="{00000000-0005-0000-0000-000018000000}"/>
    <cellStyle name="Porcentual 5" xfId="15" xr:uid="{00000000-0005-0000-0000-000019000000}"/>
    <cellStyle name="Porcentual 6" xfId="16" xr:uid="{00000000-0005-0000-0000-00001A000000}"/>
    <cellStyle name="Porcentual 7" xfId="17" xr:uid="{00000000-0005-0000-0000-00001B000000}"/>
  </cellStyles>
  <dxfs count="0"/>
  <tableStyles count="0" defaultTableStyle="TableStyleMedium9" defaultPivotStyle="PivotStyleLight16"/>
  <colors>
    <mruColors>
      <color rgb="FF0000FF"/>
      <color rgb="FF0066FF"/>
      <color rgb="FFFFFF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26</xdr:row>
      <xdr:rowOff>0</xdr:rowOff>
    </xdr:from>
    <xdr:to>
      <xdr:col>2</xdr:col>
      <xdr:colOff>608838</xdr:colOff>
      <xdr:row>26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895850" y="76581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26</xdr:row>
      <xdr:rowOff>0</xdr:rowOff>
    </xdr:from>
    <xdr:to>
      <xdr:col>2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895850" y="8267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26</xdr:row>
      <xdr:rowOff>0</xdr:rowOff>
    </xdr:from>
    <xdr:to>
      <xdr:col>2</xdr:col>
      <xdr:colOff>608838</xdr:colOff>
      <xdr:row>26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4895850" y="76581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26</xdr:row>
      <xdr:rowOff>0</xdr:rowOff>
    </xdr:from>
    <xdr:to>
      <xdr:col>2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7962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895850" y="887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4895850" y="9182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4895850" y="94869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4895850" y="10096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4895850" y="94869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4895850" y="97917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26</xdr:row>
      <xdr:rowOff>0</xdr:rowOff>
    </xdr:from>
    <xdr:to>
      <xdr:col>2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4895850" y="8267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26</xdr:row>
      <xdr:rowOff>0</xdr:rowOff>
    </xdr:from>
    <xdr:to>
      <xdr:col>2</xdr:col>
      <xdr:colOff>608838</xdr:colOff>
      <xdr:row>26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4895850" y="7962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4895850" y="887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4895850" y="9182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4895850" y="94869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4895850" y="94869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4895850" y="97917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26</xdr:row>
      <xdr:rowOff>0</xdr:rowOff>
    </xdr:from>
    <xdr:to>
      <xdr:col>2</xdr:col>
      <xdr:colOff>608838</xdr:colOff>
      <xdr:row>26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4895850" y="7962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4895850" y="887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4895850" y="887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4895850" y="9182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4895850" y="9182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4895850" y="94869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4895850" y="94869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4895850" y="97917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26</xdr:row>
      <xdr:rowOff>0</xdr:rowOff>
    </xdr:from>
    <xdr:to>
      <xdr:col>2</xdr:col>
      <xdr:colOff>608838</xdr:colOff>
      <xdr:row>26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4895850" y="8267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26</xdr:row>
      <xdr:rowOff>0</xdr:rowOff>
    </xdr:from>
    <xdr:to>
      <xdr:col>2</xdr:col>
      <xdr:colOff>608838</xdr:colOff>
      <xdr:row>26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4895850" y="8267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26</xdr:row>
      <xdr:rowOff>0</xdr:rowOff>
    </xdr:from>
    <xdr:to>
      <xdr:col>2</xdr:col>
      <xdr:colOff>608838</xdr:colOff>
      <xdr:row>26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4895850" y="8267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26</xdr:row>
      <xdr:rowOff>0</xdr:rowOff>
    </xdr:from>
    <xdr:to>
      <xdr:col>2</xdr:col>
      <xdr:colOff>608838</xdr:colOff>
      <xdr:row>26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4895850" y="8572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26</xdr:row>
      <xdr:rowOff>0</xdr:rowOff>
    </xdr:from>
    <xdr:to>
      <xdr:col>2</xdr:col>
      <xdr:colOff>608838</xdr:colOff>
      <xdr:row>26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4895850" y="82677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26</xdr:row>
      <xdr:rowOff>0</xdr:rowOff>
    </xdr:from>
    <xdr:to>
      <xdr:col>2</xdr:col>
      <xdr:colOff>608838</xdr:colOff>
      <xdr:row>26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4895850" y="8572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26</xdr:row>
      <xdr:rowOff>0</xdr:rowOff>
    </xdr:from>
    <xdr:to>
      <xdr:col>2</xdr:col>
      <xdr:colOff>608838</xdr:colOff>
      <xdr:row>26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4895850" y="82677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26</xdr:row>
      <xdr:rowOff>0</xdr:rowOff>
    </xdr:from>
    <xdr:to>
      <xdr:col>2</xdr:col>
      <xdr:colOff>608838</xdr:colOff>
      <xdr:row>26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4895850" y="82677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26</xdr:row>
      <xdr:rowOff>0</xdr:rowOff>
    </xdr:from>
    <xdr:to>
      <xdr:col>2</xdr:col>
      <xdr:colOff>608838</xdr:colOff>
      <xdr:row>26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4895850" y="8572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26</xdr:row>
      <xdr:rowOff>0</xdr:rowOff>
    </xdr:from>
    <xdr:to>
      <xdr:col>2</xdr:col>
      <xdr:colOff>608838</xdr:colOff>
      <xdr:row>26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4895850" y="8572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26</xdr:row>
      <xdr:rowOff>0</xdr:rowOff>
    </xdr:from>
    <xdr:to>
      <xdr:col>2</xdr:col>
      <xdr:colOff>608838</xdr:colOff>
      <xdr:row>26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4895850" y="8572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4895850" y="9791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4895850" y="9791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4895850" y="10096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4895850" y="9791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4895850" y="9791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4895850" y="10096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4895850" y="9791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4895850" y="9791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4895850" y="10096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361950</xdr:colOff>
      <xdr:row>28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4895850" y="10096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28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4895850" y="10096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28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4895850" y="10096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326573</xdr:colOff>
      <xdr:row>0</xdr:row>
      <xdr:rowOff>149680</xdr:rowOff>
    </xdr:from>
    <xdr:to>
      <xdr:col>0</xdr:col>
      <xdr:colOff>1088573</xdr:colOff>
      <xdr:row>2</xdr:row>
      <xdr:rowOff>840121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3" y="149680"/>
          <a:ext cx="762000" cy="1071441"/>
        </a:xfrm>
        <a:prstGeom prst="rect">
          <a:avLst/>
        </a:prstGeom>
      </xdr:spPr>
    </xdr:pic>
    <xdr:clientData/>
  </xdr:twoCellAnchor>
  <xdr:twoCellAnchor editAs="oneCell">
    <xdr:from>
      <xdr:col>4</xdr:col>
      <xdr:colOff>190498</xdr:colOff>
      <xdr:row>1</xdr:row>
      <xdr:rowOff>122463</xdr:rowOff>
    </xdr:from>
    <xdr:to>
      <xdr:col>4</xdr:col>
      <xdr:colOff>1724525</xdr:colOff>
      <xdr:row>2</xdr:row>
      <xdr:rowOff>837437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2784" y="285749"/>
          <a:ext cx="1534027" cy="932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P30"/>
  <sheetViews>
    <sheetView showGridLines="0" tabSelected="1" zoomScale="70" zoomScaleNormal="70" zoomScaleSheetLayoutView="70" zoomScalePageLayoutView="53" workbookViewId="0">
      <selection activeCell="M8" sqref="M8"/>
    </sheetView>
  </sheetViews>
  <sheetFormatPr baseColWidth="10" defaultColWidth="11.44140625" defaultRowHeight="13.8" x14ac:dyDescent="0.25"/>
  <cols>
    <col min="1" max="1" width="32.6640625" style="1" customWidth="1"/>
    <col min="2" max="4" width="26.109375" style="1" customWidth="1"/>
    <col min="5" max="5" width="26.5546875" style="1" customWidth="1"/>
    <col min="6" max="6" width="14.44140625" style="2" customWidth="1"/>
    <col min="7" max="7" width="17.6640625" style="2" customWidth="1"/>
    <col min="8" max="8" width="10.88671875" style="2" customWidth="1"/>
    <col min="9" max="9" width="9.33203125" style="2" customWidth="1"/>
    <col min="10" max="16" width="11.44140625" style="2"/>
    <col min="17" max="16384" width="11.44140625" style="1"/>
  </cols>
  <sheetData>
    <row r="1" spans="1:16" ht="12.75" customHeight="1" x14ac:dyDescent="0.25"/>
    <row r="2" spans="1:16" ht="17.25" customHeight="1" x14ac:dyDescent="0.25">
      <c r="A2" s="2"/>
      <c r="B2" s="2"/>
      <c r="C2" s="2"/>
      <c r="D2" s="2"/>
      <c r="E2" s="2"/>
    </row>
    <row r="3" spans="1:16" ht="72" customHeight="1" x14ac:dyDescent="0.25">
      <c r="B3" s="39" t="s">
        <v>24</v>
      </c>
      <c r="C3" s="39"/>
      <c r="D3" s="39"/>
      <c r="E3" s="22"/>
    </row>
    <row r="4" spans="1:16" ht="17.25" customHeight="1" thickBot="1" x14ac:dyDescent="0.3"/>
    <row r="5" spans="1:16" ht="8.25" customHeight="1" x14ac:dyDescent="0.25">
      <c r="A5" s="36" t="s">
        <v>0</v>
      </c>
      <c r="B5" s="41" t="s">
        <v>22</v>
      </c>
      <c r="C5" s="41" t="s">
        <v>19</v>
      </c>
      <c r="D5" s="36" t="s">
        <v>13</v>
      </c>
      <c r="E5" s="3"/>
    </row>
    <row r="6" spans="1:16" ht="12.75" customHeight="1" x14ac:dyDescent="0.25">
      <c r="A6" s="37"/>
      <c r="B6" s="40"/>
      <c r="C6" s="40" t="s">
        <v>12</v>
      </c>
      <c r="D6" s="37"/>
      <c r="E6" s="4" t="s">
        <v>11</v>
      </c>
    </row>
    <row r="7" spans="1:16" ht="10.5" customHeight="1" x14ac:dyDescent="0.25">
      <c r="A7" s="37"/>
      <c r="B7" s="40"/>
      <c r="C7" s="40" t="s">
        <v>14</v>
      </c>
      <c r="D7" s="37"/>
      <c r="E7" s="5">
        <v>4</v>
      </c>
    </row>
    <row r="8" spans="1:16" s="9" customFormat="1" ht="18.75" customHeight="1" thickBot="1" x14ac:dyDescent="0.3">
      <c r="A8" s="38"/>
      <c r="B8" s="6">
        <v>1</v>
      </c>
      <c r="C8" s="6">
        <v>2</v>
      </c>
      <c r="D8" s="6">
        <v>3</v>
      </c>
      <c r="E8" s="7" t="s">
        <v>25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s="11" customFormat="1" ht="22.5" customHeight="1" x14ac:dyDescent="0.25">
      <c r="A9" s="24" t="s">
        <v>9</v>
      </c>
      <c r="B9" s="25">
        <v>-906865</v>
      </c>
      <c r="C9" s="25">
        <v>1779</v>
      </c>
      <c r="D9" s="25">
        <v>-797</v>
      </c>
      <c r="E9" s="26">
        <f t="shared" ref="E9:E19" si="0">SUM(B9:D9)</f>
        <v>-905883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s="11" customFormat="1" ht="22.5" customHeight="1" x14ac:dyDescent="0.25">
      <c r="A10" s="24" t="s">
        <v>1</v>
      </c>
      <c r="B10" s="25">
        <v>-1179452</v>
      </c>
      <c r="C10" s="25">
        <v>2314</v>
      </c>
      <c r="D10" s="25">
        <v>-1037</v>
      </c>
      <c r="E10" s="26">
        <f t="shared" si="0"/>
        <v>-1178175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s="11" customFormat="1" ht="22.5" customHeight="1" x14ac:dyDescent="0.25">
      <c r="A11" s="24" t="s">
        <v>2</v>
      </c>
      <c r="B11" s="25">
        <v>-4522883</v>
      </c>
      <c r="C11" s="25">
        <v>8873</v>
      </c>
      <c r="D11" s="25">
        <v>-3976</v>
      </c>
      <c r="E11" s="26">
        <f t="shared" si="0"/>
        <v>-4517986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s="11" customFormat="1" ht="22.5" customHeight="1" x14ac:dyDescent="0.25">
      <c r="A12" s="24" t="s">
        <v>10</v>
      </c>
      <c r="B12" s="25">
        <v>-1134449</v>
      </c>
      <c r="C12" s="25">
        <v>2226</v>
      </c>
      <c r="D12" s="25">
        <v>-997</v>
      </c>
      <c r="E12" s="26">
        <f t="shared" si="0"/>
        <v>-1133220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s="11" customFormat="1" ht="22.5" customHeight="1" x14ac:dyDescent="0.25">
      <c r="A13" s="24" t="s">
        <v>15</v>
      </c>
      <c r="B13" s="25">
        <v>-4248635</v>
      </c>
      <c r="C13" s="25">
        <v>8335</v>
      </c>
      <c r="D13" s="25">
        <v>-3735</v>
      </c>
      <c r="E13" s="26">
        <f t="shared" si="0"/>
        <v>-4244035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s="11" customFormat="1" ht="22.5" customHeight="1" x14ac:dyDescent="0.25">
      <c r="A14" s="24" t="s">
        <v>3</v>
      </c>
      <c r="B14" s="25">
        <v>-1824743</v>
      </c>
      <c r="C14" s="25">
        <v>3580</v>
      </c>
      <c r="D14" s="25">
        <v>-1604</v>
      </c>
      <c r="E14" s="26">
        <f t="shared" si="0"/>
        <v>-1822767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s="11" customFormat="1" ht="22.5" customHeight="1" x14ac:dyDescent="0.25">
      <c r="A15" s="24" t="s">
        <v>4</v>
      </c>
      <c r="B15" s="25">
        <v>-1329127</v>
      </c>
      <c r="C15" s="25">
        <v>2607</v>
      </c>
      <c r="D15" s="25">
        <v>-1169</v>
      </c>
      <c r="E15" s="26">
        <f t="shared" si="0"/>
        <v>-1327689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s="11" customFormat="1" ht="22.5" customHeight="1" x14ac:dyDescent="0.25">
      <c r="A16" s="24" t="s">
        <v>5</v>
      </c>
      <c r="B16" s="25">
        <v>-857329</v>
      </c>
      <c r="C16" s="25">
        <v>1682</v>
      </c>
      <c r="D16" s="25">
        <v>-754</v>
      </c>
      <c r="E16" s="26">
        <f t="shared" si="0"/>
        <v>-856401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s="11" customFormat="1" ht="22.5" customHeight="1" x14ac:dyDescent="0.25">
      <c r="A17" s="24" t="s">
        <v>6</v>
      </c>
      <c r="B17" s="25">
        <v>-983870</v>
      </c>
      <c r="C17" s="25">
        <v>1930</v>
      </c>
      <c r="D17" s="25">
        <v>-865</v>
      </c>
      <c r="E17" s="26">
        <f t="shared" si="0"/>
        <v>-982805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s="11" customFormat="1" ht="22.5" customHeight="1" x14ac:dyDescent="0.25">
      <c r="A18" s="24" t="s">
        <v>7</v>
      </c>
      <c r="B18" s="25">
        <v>-991397</v>
      </c>
      <c r="C18" s="25">
        <v>1945</v>
      </c>
      <c r="D18" s="25">
        <v>-872</v>
      </c>
      <c r="E18" s="26">
        <f t="shared" si="0"/>
        <v>-990324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s="11" customFormat="1" ht="22.5" customHeight="1" thickBot="1" x14ac:dyDescent="0.3">
      <c r="A19" s="24" t="s">
        <v>8</v>
      </c>
      <c r="B19" s="25">
        <v>-744757</v>
      </c>
      <c r="C19" s="25">
        <v>1461</v>
      </c>
      <c r="D19" s="25">
        <v>-655</v>
      </c>
      <c r="E19" s="26">
        <f t="shared" si="0"/>
        <v>-743951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6" customHeight="1" x14ac:dyDescent="0.25">
      <c r="A20" s="27"/>
      <c r="B20" s="28"/>
      <c r="C20" s="28"/>
      <c r="D20" s="28"/>
      <c r="E20" s="29"/>
    </row>
    <row r="21" spans="1:16" ht="15" x14ac:dyDescent="0.25">
      <c r="A21" s="30" t="s">
        <v>16</v>
      </c>
      <c r="B21" s="25">
        <f>SUM(B9:B19)</f>
        <v>-18723507</v>
      </c>
      <c r="C21" s="25">
        <f t="shared" ref="C21:D21" si="1">SUM(C9:C19)</f>
        <v>36732</v>
      </c>
      <c r="D21" s="25">
        <f t="shared" si="1"/>
        <v>-16461</v>
      </c>
      <c r="E21" s="26">
        <f>SUM(E9:E19)</f>
        <v>-18703236</v>
      </c>
    </row>
    <row r="22" spans="1:16" ht="9.75" customHeight="1" thickBot="1" x14ac:dyDescent="0.3">
      <c r="A22" s="31"/>
      <c r="B22" s="32"/>
      <c r="C22" s="31"/>
      <c r="D22" s="31"/>
      <c r="E22" s="33"/>
    </row>
    <row r="23" spans="1:16" x14ac:dyDescent="0.25">
      <c r="A23" s="21"/>
      <c r="B23" s="12"/>
      <c r="C23" s="21"/>
      <c r="D23" s="21"/>
      <c r="E23" s="21"/>
      <c r="F23" s="21"/>
      <c r="G23" s="21"/>
    </row>
    <row r="24" spans="1:16" ht="26.25" customHeight="1" x14ac:dyDescent="0.25">
      <c r="B24" s="35" t="s">
        <v>23</v>
      </c>
      <c r="C24" s="35"/>
      <c r="D24" s="35"/>
    </row>
    <row r="25" spans="1:16" ht="26.25" customHeight="1" x14ac:dyDescent="0.25">
      <c r="A25" s="17"/>
      <c r="B25" s="17" t="s">
        <v>21</v>
      </c>
      <c r="C25" s="17"/>
      <c r="D25" s="17" t="s">
        <v>0</v>
      </c>
    </row>
    <row r="26" spans="1:16" ht="24" customHeight="1" x14ac:dyDescent="0.25">
      <c r="A26" s="23" t="s">
        <v>22</v>
      </c>
      <c r="B26" s="14">
        <v>-78014612</v>
      </c>
      <c r="C26" s="13" t="s">
        <v>17</v>
      </c>
      <c r="D26" s="14">
        <f>ROUND(B26*24%,0)</f>
        <v>-18723507</v>
      </c>
      <c r="E26" s="10"/>
      <c r="N26" s="1"/>
      <c r="O26" s="1"/>
      <c r="P26" s="1"/>
    </row>
    <row r="27" spans="1:16" s="2" customFormat="1" ht="24" customHeight="1" x14ac:dyDescent="0.25">
      <c r="A27" s="23" t="s">
        <v>19</v>
      </c>
      <c r="B27" s="15">
        <v>36732</v>
      </c>
      <c r="C27" s="13" t="s">
        <v>20</v>
      </c>
      <c r="D27" s="15">
        <f>B27</f>
        <v>36732</v>
      </c>
    </row>
    <row r="28" spans="1:16" s="2" customFormat="1" ht="24" customHeight="1" x14ac:dyDescent="0.25">
      <c r="A28" s="23" t="s">
        <v>26</v>
      </c>
      <c r="B28" s="15">
        <v>-82306</v>
      </c>
      <c r="C28" s="13" t="s">
        <v>18</v>
      </c>
      <c r="D28" s="15">
        <f>ROUND(B28*20%,0)</f>
        <v>-16461</v>
      </c>
    </row>
    <row r="29" spans="1:16" s="2" customFormat="1" ht="24" customHeight="1" thickBot="1" x14ac:dyDescent="0.3">
      <c r="A29" s="34" t="s">
        <v>11</v>
      </c>
      <c r="B29" s="20">
        <f>SUM(B26:B28)</f>
        <v>-78060186</v>
      </c>
      <c r="C29" s="16"/>
      <c r="D29" s="20">
        <f>SUM(D26:D28)</f>
        <v>-18703236</v>
      </c>
    </row>
    <row r="30" spans="1:16" s="2" customFormat="1" ht="14.4" thickTop="1" x14ac:dyDescent="0.25">
      <c r="A30" s="1"/>
      <c r="B30" s="1"/>
      <c r="C30" s="1"/>
      <c r="D30" s="1"/>
      <c r="E30" s="18"/>
      <c r="F30" s="19"/>
    </row>
  </sheetData>
  <mergeCells count="6">
    <mergeCell ref="B3:D3"/>
    <mergeCell ref="B24:D24"/>
    <mergeCell ref="A5:A8"/>
    <mergeCell ref="B5:B7"/>
    <mergeCell ref="C5:C7"/>
    <mergeCell ref="D5:D7"/>
  </mergeCells>
  <printOptions horizontalCentered="1"/>
  <pageMargins left="0.73685039370078742" right="0.19685039370078741" top="0.23622047244094491" bottom="0.39370078740157483" header="0.23622047244094491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75% Prim.Parc. AjDef 2013</vt:lpstr>
      <vt:lpstr>'75% Prim.Parc. AjDef 2013'!Área_de_impresión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Vicente.Cu</cp:lastModifiedBy>
  <cp:lastPrinted>2023-08-21T22:43:37Z</cp:lastPrinted>
  <dcterms:created xsi:type="dcterms:W3CDTF">2008-01-30T14:54:54Z</dcterms:created>
  <dcterms:modified xsi:type="dcterms:W3CDTF">2023-08-21T22:44:00Z</dcterms:modified>
</cp:coreProperties>
</file>