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PUBLICACION MAYO\"/>
    </mc:Choice>
  </mc:AlternateContent>
  <xr:revisionPtr revIDLastSave="0" documentId="13_ncr:1_{695BBC04-F9DB-4744-BBC5-578CB555C971}" xr6:coauthVersionLast="36" xr6:coauthVersionMax="36" xr10:uidLastSave="{00000000-0000-0000-0000-000000000000}"/>
  <bookViews>
    <workbookView xWindow="180" yWindow="5076" windowWidth="15480" windowHeight="3768" tabRatio="708" xr2:uid="{00000000-000D-0000-FFFF-FFFF00000000}"/>
  </bookViews>
  <sheets>
    <sheet name="MAYO" sheetId="4" r:id="rId1"/>
  </sheets>
  <definedNames>
    <definedName name="_xlnm.Print_Area" localSheetId="0">MAYO!$A$1:$K$35</definedName>
  </definedNames>
  <calcPr calcId="191029"/>
</workbook>
</file>

<file path=xl/calcChain.xml><?xml version="1.0" encoding="utf-8"?>
<calcChain xmlns="http://schemas.openxmlformats.org/spreadsheetml/2006/main">
  <c r="K10" i="4" l="1"/>
  <c r="K11" i="4"/>
  <c r="K12" i="4"/>
  <c r="K13" i="4"/>
  <c r="K14" i="4"/>
  <c r="K15" i="4"/>
  <c r="K16" i="4"/>
  <c r="K17" i="4"/>
  <c r="K18" i="4"/>
  <c r="K19" i="4"/>
  <c r="K9" i="4"/>
  <c r="C35" i="4" l="1"/>
  <c r="D5" i="4" l="1"/>
  <c r="E31" i="4" l="1"/>
  <c r="E32" i="4"/>
  <c r="E34" i="4"/>
  <c r="E27" i="4"/>
  <c r="E28" i="4"/>
  <c r="E29" i="4"/>
  <c r="E30" i="4"/>
  <c r="E33" i="4"/>
  <c r="E26" i="4" l="1"/>
  <c r="E35" i="4" l="1"/>
</calcChain>
</file>

<file path=xl/sharedStrings.xml><?xml version="1.0" encoding="utf-8"?>
<sst xmlns="http://schemas.openxmlformats.org/spreadsheetml/2006/main" count="56" uniqueCount="43">
  <si>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</si>
  <si>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</si>
  <si>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</si>
  <si>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</si>
  <si>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</si>
  <si>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</si>
  <si>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</si>
  <si>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</si>
  <si>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</si>
  <si>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</si>
  <si>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</si>
  <si>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</si>
  <si>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FONDO</t>
  </si>
  <si>
    <t>FOMENTO</t>
  </si>
  <si>
    <t>I.E.P.S. DE</t>
  </si>
  <si>
    <t>I.E.P.S.</t>
  </si>
  <si>
    <t>I.S.A.N.</t>
  </si>
  <si>
    <t>EXTRACC.</t>
  </si>
  <si>
    <t>MUNICIPAL</t>
  </si>
  <si>
    <t>GASOLINAS</t>
  </si>
  <si>
    <t>COMPEN.</t>
  </si>
  <si>
    <t>Y DIESEL</t>
  </si>
  <si>
    <t>CARMEN</t>
  </si>
  <si>
    <t>SUMA</t>
  </si>
  <si>
    <t>X 24%=</t>
  </si>
  <si>
    <t>FONDO DE EXTRACC. DE HIDROCARBUROS</t>
  </si>
  <si>
    <t>IEPS DE GASOLINAS</t>
  </si>
  <si>
    <t>X 20%=</t>
  </si>
  <si>
    <t>FOMENTO MUNICIPAL</t>
  </si>
  <si>
    <t xml:space="preserve">X 100%= </t>
  </si>
  <si>
    <t>ISAN</t>
  </si>
  <si>
    <t>FONDO DE COMP. DE ISAN.</t>
  </si>
  <si>
    <t>HIDROCARB.</t>
  </si>
  <si>
    <t>ESTADO</t>
  </si>
  <si>
    <t>TENENCIA FEDERAL</t>
  </si>
  <si>
    <t>FONDO GENERAL</t>
  </si>
  <si>
    <t xml:space="preserve"> </t>
  </si>
  <si>
    <t>7</t>
  </si>
  <si>
    <t>SUMA(1-9)</t>
  </si>
  <si>
    <t>FONDO DE FISCALIZACIÓN Y RECAUDACIÓN</t>
  </si>
  <si>
    <t>M A Y O     2 0 1 4</t>
  </si>
  <si>
    <t>PARTICIPACIONES A MUNICIPIOS MAYO 2014</t>
  </si>
  <si>
    <t xml:space="preserve">IMPUESTOS ESPECIALES.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</si>
</sst>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\'\ ###\ \,##0.00"/>
    <numFmt numFmtId="166" formatCode="###\ \,##0.00"/>
    <numFmt numFmtId="167" formatCode="&quot;$&quot;\ \ \ #\'\ ###\ \,##0.00"/>
    <numFmt numFmtId="168" formatCode="_-[$€-2]* #,##0.00_-;\-[$€-2]* #,##0.00_-;_-[$€-2]* &quot;-&quot;??_-"/>
    <numFmt numFmtId="169" formatCode="&quot;$&quot;\ \ #\ \,\ ###\'\ ###\ \,##0.00"/>
    <numFmt numFmtId="170" formatCode="&quot;$&quot;\ \ #\ ###\'\ ###\ \,##0.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1"/>
      <color indexed="48"/>
      <name val="Cambria"/>
      <family val="1"/>
      <scheme val="major"/>
    </font>
    <font>
      <b/>
      <sz val="14"/>
      <name val="Cambria"/>
      <family val="1"/>
      <scheme val="major"/>
    </font>
    <font>
      <sz val="10"/>
      <name val="Cambria"/>
      <family val="1"/>
      <scheme val="major"/>
    </font>
    <font>
      <b/>
      <sz val="24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9" fillId="4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49" fontId="11" fillId="4" borderId="2" xfId="1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4" borderId="3" xfId="1" applyFont="1" applyFill="1" applyBorder="1" applyAlignment="1">
      <alignment vertical="center"/>
    </xf>
    <xf numFmtId="4" fontId="7" fillId="4" borderId="3" xfId="1" applyNumberFormat="1" applyFont="1" applyFill="1" applyBorder="1" applyAlignment="1">
      <alignment vertical="center"/>
    </xf>
    <xf numFmtId="4" fontId="8" fillId="3" borderId="3" xfId="1" applyNumberFormat="1" applyFont="1" applyFill="1" applyBorder="1" applyAlignment="1">
      <alignment vertical="center"/>
    </xf>
    <xf numFmtId="4" fontId="7" fillId="0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4" fontId="7" fillId="4" borderId="0" xfId="1" applyNumberFormat="1" applyFont="1" applyFill="1" applyBorder="1" applyAlignment="1">
      <alignment vertical="center"/>
    </xf>
    <xf numFmtId="0" fontId="7" fillId="4" borderId="4" xfId="1" applyFont="1" applyFill="1" applyBorder="1" applyAlignment="1">
      <alignment vertical="center"/>
    </xf>
    <xf numFmtId="4" fontId="7" fillId="4" borderId="4" xfId="1" applyNumberFormat="1" applyFont="1" applyFill="1" applyBorder="1" applyAlignment="1">
      <alignment vertical="center"/>
    </xf>
    <xf numFmtId="4" fontId="12" fillId="3" borderId="4" xfId="1" applyNumberFormat="1" applyFont="1" applyFill="1" applyBorder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4" fontId="7" fillId="4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/>
    </xf>
    <xf numFmtId="9" fontId="7" fillId="0" borderId="0" xfId="3" applyFont="1" applyAlignment="1">
      <alignment horizontal="center" vertical="center"/>
    </xf>
    <xf numFmtId="167" fontId="7" fillId="0" borderId="0" xfId="4" applyNumberFormat="1" applyFont="1" applyAlignment="1">
      <alignment vertical="center"/>
    </xf>
    <xf numFmtId="44" fontId="7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165" fontId="7" fillId="0" borderId="0" xfId="4" applyNumberFormat="1" applyFont="1" applyBorder="1" applyAlignment="1">
      <alignment vertical="center"/>
    </xf>
    <xf numFmtId="9" fontId="7" fillId="0" borderId="0" xfId="26" applyFont="1" applyAlignment="1">
      <alignment vertical="center"/>
    </xf>
    <xf numFmtId="166" fontId="7" fillId="0" borderId="0" xfId="4" applyNumberFormat="1" applyFont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169" fontId="7" fillId="0" borderId="0" xfId="4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170" fontId="8" fillId="0" borderId="1" xfId="4" applyNumberFormat="1" applyFont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</cellXfs>
  <cellStyles count="28">
    <cellStyle name="Euro" xfId="7" xr:uid="{00000000-0005-0000-0000-000000000000}"/>
    <cellStyle name="Millares 2" xfId="8" xr:uid="{00000000-0005-0000-0000-000001000000}"/>
    <cellStyle name="Moneda" xfId="4" builtinId="4"/>
    <cellStyle name="Moneda 2" xfId="9" xr:uid="{00000000-0005-0000-0000-000003000000}"/>
    <cellStyle name="Moneda 2 2" xfId="18" xr:uid="{00000000-0005-0000-0000-000004000000}"/>
    <cellStyle name="Moneda 3" xfId="19" xr:uid="{00000000-0005-0000-0000-000005000000}"/>
    <cellStyle name="Normal" xfId="0" builtinId="0"/>
    <cellStyle name="Normal 2" xfId="1" xr:uid="{00000000-0005-0000-0000-000007000000}"/>
    <cellStyle name="Normal 2 2" xfId="5" xr:uid="{00000000-0005-0000-0000-000008000000}"/>
    <cellStyle name="Normal 2 3" xfId="20" xr:uid="{00000000-0005-0000-0000-000009000000}"/>
    <cellStyle name="Normal 2_DESGLOCE DE FONDOS X MUNICIPIOS AGOSTO 2009" xfId="10" xr:uid="{00000000-0005-0000-0000-00000A000000}"/>
    <cellStyle name="Normal 3" xfId="11" xr:uid="{00000000-0005-0000-0000-00000B000000}"/>
    <cellStyle name="Normal 3 2" xfId="21" xr:uid="{00000000-0005-0000-0000-00000C000000}"/>
    <cellStyle name="Normal 3_Ingresos Extraordinarios 2009" xfId="22" xr:uid="{00000000-0005-0000-0000-00000D000000}"/>
    <cellStyle name="Normal 4" xfId="23" xr:uid="{00000000-0005-0000-0000-00000E000000}"/>
    <cellStyle name="Normal 4 2" xfId="24" xr:uid="{00000000-0005-0000-0000-00000F000000}"/>
    <cellStyle name="Normal 5" xfId="25" xr:uid="{00000000-0005-0000-0000-000010000000}"/>
    <cellStyle name="Porcentaje" xfId="26" builtinId="5"/>
    <cellStyle name="Porcentaje 2" xfId="27" xr:uid="{00000000-0005-0000-0000-000012000000}"/>
    <cellStyle name="Porcentual 2" xfId="2" xr:uid="{00000000-0005-0000-0000-000013000000}"/>
    <cellStyle name="Porcentual 2 2" xfId="12" xr:uid="{00000000-0005-0000-0000-000014000000}"/>
    <cellStyle name="Porcentual 2 3" xfId="13" xr:uid="{00000000-0005-0000-0000-000015000000}"/>
    <cellStyle name="Porcentual 3" xfId="3" xr:uid="{00000000-0005-0000-0000-000016000000}"/>
    <cellStyle name="Porcentual 3 2" xfId="6" xr:uid="{00000000-0005-0000-0000-000017000000}"/>
    <cellStyle name="Porcentual 4" xfId="14" xr:uid="{00000000-0005-0000-0000-000018000000}"/>
    <cellStyle name="Porcentual 5" xfId="15" xr:uid="{00000000-0005-0000-0000-000019000000}"/>
    <cellStyle name="Porcentual 6" xfId="16" xr:uid="{00000000-0005-0000-0000-00001A000000}"/>
    <cellStyle name="Porcentual 7" xfId="17" xr:uid="{00000000-0005-0000-0000-00001B000000}"/>
  </cellStyles>
  <dxfs count="0"/>
  <tableStyles count="0" defaultTableStyle="TableStyleMedium9" defaultPivotStyle="PivotStyleLight16"/>
  <colors>
    <mruColors>
      <color rgb="FF0000FF"/>
      <color rgb="FF0066FF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26</xdr:row>
      <xdr:rowOff>0</xdr:rowOff>
    </xdr:from>
    <xdr:to>
      <xdr:col>3</xdr:col>
      <xdr:colOff>608838</xdr:colOff>
      <xdr:row>26</xdr:row>
      <xdr:rowOff>35220</xdr:rowOff>
    </xdr:to>
    <xdr:sp macro="" textlink="">
      <xdr:nvSpPr>
        <xdr:cNvPr id="14842" name="Text Box 2">
          <a:extLst>
            <a:ext uri="{FF2B5EF4-FFF2-40B4-BE49-F238E27FC236}">
              <a16:creationId xmlns:a16="http://schemas.microsoft.com/office/drawing/2014/main" id="{00000000-0008-0000-0000-0000FA390000}"/>
            </a:ext>
          </a:extLst>
        </xdr:cNvPr>
        <xdr:cNvSpPr txBox="1">
          <a:spLocks noChangeArrowheads="1"/>
        </xdr:cNvSpPr>
      </xdr:nvSpPr>
      <xdr:spPr bwMode="auto">
        <a:xfrm>
          <a:off x="3314700" y="7648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4843" name="Text Box 3">
          <a:extLst>
            <a:ext uri="{FF2B5EF4-FFF2-40B4-BE49-F238E27FC236}">
              <a16:creationId xmlns:a16="http://schemas.microsoft.com/office/drawing/2014/main" id="{00000000-0008-0000-0000-0000FB39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26</xdr:row>
      <xdr:rowOff>0</xdr:rowOff>
    </xdr:from>
    <xdr:to>
      <xdr:col>3</xdr:col>
      <xdr:colOff>608838</xdr:colOff>
      <xdr:row>26</xdr:row>
      <xdr:rowOff>35220</xdr:rowOff>
    </xdr:to>
    <xdr:sp macro="" textlink="">
      <xdr:nvSpPr>
        <xdr:cNvPr id="14844" name="Text Box 4">
          <a:extLst>
            <a:ext uri="{FF2B5EF4-FFF2-40B4-BE49-F238E27FC236}">
              <a16:creationId xmlns:a16="http://schemas.microsoft.com/office/drawing/2014/main" id="{00000000-0008-0000-0000-0000FC390000}"/>
            </a:ext>
          </a:extLst>
        </xdr:cNvPr>
        <xdr:cNvSpPr txBox="1">
          <a:spLocks noChangeArrowheads="1"/>
        </xdr:cNvSpPr>
      </xdr:nvSpPr>
      <xdr:spPr bwMode="auto">
        <a:xfrm>
          <a:off x="3314700" y="7648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4845" name="Text Box 5">
          <a:extLst>
            <a:ext uri="{FF2B5EF4-FFF2-40B4-BE49-F238E27FC236}">
              <a16:creationId xmlns:a16="http://schemas.microsoft.com/office/drawing/2014/main" id="{00000000-0008-0000-0000-0000FD390000}"/>
            </a:ext>
          </a:extLst>
        </xdr:cNvPr>
        <xdr:cNvSpPr txBox="1">
          <a:spLocks noChangeArrowheads="1"/>
        </xdr:cNvSpPr>
      </xdr:nvSpPr>
      <xdr:spPr bwMode="auto">
        <a:xfrm>
          <a:off x="3314700" y="7810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14846" name="Text Box 6">
          <a:extLst>
            <a:ext uri="{FF2B5EF4-FFF2-40B4-BE49-F238E27FC236}">
              <a16:creationId xmlns:a16="http://schemas.microsoft.com/office/drawing/2014/main" id="{00000000-0008-0000-0000-0000FE390000}"/>
            </a:ext>
          </a:extLst>
        </xdr:cNvPr>
        <xdr:cNvSpPr txBox="1">
          <a:spLocks noChangeArrowheads="1"/>
        </xdr:cNvSpPr>
      </xdr:nvSpPr>
      <xdr:spPr bwMode="auto">
        <a:xfrm>
          <a:off x="3314700" y="82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14847" name="Text Box 7">
          <a:extLst>
            <a:ext uri="{FF2B5EF4-FFF2-40B4-BE49-F238E27FC236}">
              <a16:creationId xmlns:a16="http://schemas.microsoft.com/office/drawing/2014/main" id="{00000000-0008-0000-0000-0000FF390000}"/>
            </a:ext>
          </a:extLst>
        </xdr:cNvPr>
        <xdr:cNvSpPr txBox="1">
          <a:spLocks noChangeArrowheads="1"/>
        </xdr:cNvSpPr>
      </xdr:nvSpPr>
      <xdr:spPr bwMode="auto">
        <a:xfrm>
          <a:off x="3314700" y="8458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48" name="Text Box 8">
          <a:extLst>
            <a:ext uri="{FF2B5EF4-FFF2-40B4-BE49-F238E27FC236}">
              <a16:creationId xmlns:a16="http://schemas.microsoft.com/office/drawing/2014/main" id="{00000000-0008-0000-0000-000000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34542</xdr:rowOff>
    </xdr:to>
    <xdr:sp macro="" textlink="">
      <xdr:nvSpPr>
        <xdr:cNvPr id="14849" name="Text Box 9">
          <a:extLst>
            <a:ext uri="{FF2B5EF4-FFF2-40B4-BE49-F238E27FC236}">
              <a16:creationId xmlns:a16="http://schemas.microsoft.com/office/drawing/2014/main" id="{00000000-0008-0000-0000-0000013A0000}"/>
            </a:ext>
          </a:extLst>
        </xdr:cNvPr>
        <xdr:cNvSpPr txBox="1">
          <a:spLocks noChangeArrowheads="1"/>
        </xdr:cNvSpPr>
      </xdr:nvSpPr>
      <xdr:spPr bwMode="auto">
        <a:xfrm>
          <a:off x="3314700" y="8943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50" name="Text Box 10">
          <a:extLst>
            <a:ext uri="{FF2B5EF4-FFF2-40B4-BE49-F238E27FC236}">
              <a16:creationId xmlns:a16="http://schemas.microsoft.com/office/drawing/2014/main" id="{00000000-0008-0000-0000-000002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14851" name="Text Box 11">
          <a:extLst>
            <a:ext uri="{FF2B5EF4-FFF2-40B4-BE49-F238E27FC236}">
              <a16:creationId xmlns:a16="http://schemas.microsoft.com/office/drawing/2014/main" id="{00000000-0008-0000-0000-0000033A0000}"/>
            </a:ext>
          </a:extLst>
        </xdr:cNvPr>
        <xdr:cNvSpPr txBox="1">
          <a:spLocks noChangeArrowheads="1"/>
        </xdr:cNvSpPr>
      </xdr:nvSpPr>
      <xdr:spPr bwMode="auto">
        <a:xfrm>
          <a:off x="3314700" y="878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4854" name="Text Box 14">
          <a:extLst>
            <a:ext uri="{FF2B5EF4-FFF2-40B4-BE49-F238E27FC236}">
              <a16:creationId xmlns:a16="http://schemas.microsoft.com/office/drawing/2014/main" id="{00000000-0008-0000-0000-000006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4856" name="Text Box 16">
          <a:extLst>
            <a:ext uri="{FF2B5EF4-FFF2-40B4-BE49-F238E27FC236}">
              <a16:creationId xmlns:a16="http://schemas.microsoft.com/office/drawing/2014/main" id="{00000000-0008-0000-0000-0000083A0000}"/>
            </a:ext>
          </a:extLst>
        </xdr:cNvPr>
        <xdr:cNvSpPr txBox="1">
          <a:spLocks noChangeArrowheads="1"/>
        </xdr:cNvSpPr>
      </xdr:nvSpPr>
      <xdr:spPr bwMode="auto">
        <a:xfrm>
          <a:off x="3314700" y="7810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14857" name="Text Box 17">
          <a:extLst>
            <a:ext uri="{FF2B5EF4-FFF2-40B4-BE49-F238E27FC236}">
              <a16:creationId xmlns:a16="http://schemas.microsoft.com/office/drawing/2014/main" id="{00000000-0008-0000-0000-0000093A0000}"/>
            </a:ext>
          </a:extLst>
        </xdr:cNvPr>
        <xdr:cNvSpPr txBox="1">
          <a:spLocks noChangeArrowheads="1"/>
        </xdr:cNvSpPr>
      </xdr:nvSpPr>
      <xdr:spPr bwMode="auto">
        <a:xfrm>
          <a:off x="3314700" y="82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14858" name="Text Box 18">
          <a:extLst>
            <a:ext uri="{FF2B5EF4-FFF2-40B4-BE49-F238E27FC236}">
              <a16:creationId xmlns:a16="http://schemas.microsoft.com/office/drawing/2014/main" id="{00000000-0008-0000-0000-00000A3A0000}"/>
            </a:ext>
          </a:extLst>
        </xdr:cNvPr>
        <xdr:cNvSpPr txBox="1">
          <a:spLocks noChangeArrowheads="1"/>
        </xdr:cNvSpPr>
      </xdr:nvSpPr>
      <xdr:spPr bwMode="auto">
        <a:xfrm>
          <a:off x="3314700" y="8458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59" name="Text Box 19">
          <a:extLst>
            <a:ext uri="{FF2B5EF4-FFF2-40B4-BE49-F238E27FC236}">
              <a16:creationId xmlns:a16="http://schemas.microsoft.com/office/drawing/2014/main" id="{00000000-0008-0000-0000-00000B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60" name="Text Box 20">
          <a:extLst>
            <a:ext uri="{FF2B5EF4-FFF2-40B4-BE49-F238E27FC236}">
              <a16:creationId xmlns:a16="http://schemas.microsoft.com/office/drawing/2014/main" id="{00000000-0008-0000-0000-00000C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14861" name="Text Box 21">
          <a:extLst>
            <a:ext uri="{FF2B5EF4-FFF2-40B4-BE49-F238E27FC236}">
              <a16:creationId xmlns:a16="http://schemas.microsoft.com/office/drawing/2014/main" id="{00000000-0008-0000-0000-00000D3A0000}"/>
            </a:ext>
          </a:extLst>
        </xdr:cNvPr>
        <xdr:cNvSpPr txBox="1">
          <a:spLocks noChangeArrowheads="1"/>
        </xdr:cNvSpPr>
      </xdr:nvSpPr>
      <xdr:spPr bwMode="auto">
        <a:xfrm>
          <a:off x="3314700" y="878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4862" name="Text Box 22">
          <a:extLst>
            <a:ext uri="{FF2B5EF4-FFF2-40B4-BE49-F238E27FC236}">
              <a16:creationId xmlns:a16="http://schemas.microsoft.com/office/drawing/2014/main" id="{00000000-0008-0000-0000-00000E3A0000}"/>
            </a:ext>
          </a:extLst>
        </xdr:cNvPr>
        <xdr:cNvSpPr txBox="1">
          <a:spLocks noChangeArrowheads="1"/>
        </xdr:cNvSpPr>
      </xdr:nvSpPr>
      <xdr:spPr bwMode="auto">
        <a:xfrm>
          <a:off x="3314700" y="7810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14863" name="Text Box 23">
          <a:extLst>
            <a:ext uri="{FF2B5EF4-FFF2-40B4-BE49-F238E27FC236}">
              <a16:creationId xmlns:a16="http://schemas.microsoft.com/office/drawing/2014/main" id="{00000000-0008-0000-0000-00000F3A0000}"/>
            </a:ext>
          </a:extLst>
        </xdr:cNvPr>
        <xdr:cNvSpPr txBox="1">
          <a:spLocks noChangeArrowheads="1"/>
        </xdr:cNvSpPr>
      </xdr:nvSpPr>
      <xdr:spPr bwMode="auto">
        <a:xfrm>
          <a:off x="3314700" y="82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35214</xdr:rowOff>
    </xdr:to>
    <xdr:sp macro="" textlink="">
      <xdr:nvSpPr>
        <xdr:cNvPr id="14864" name="Text Box 24">
          <a:extLst>
            <a:ext uri="{FF2B5EF4-FFF2-40B4-BE49-F238E27FC236}">
              <a16:creationId xmlns:a16="http://schemas.microsoft.com/office/drawing/2014/main" id="{00000000-0008-0000-0000-0000103A0000}"/>
            </a:ext>
          </a:extLst>
        </xdr:cNvPr>
        <xdr:cNvSpPr txBox="1">
          <a:spLocks noChangeArrowheads="1"/>
        </xdr:cNvSpPr>
      </xdr:nvSpPr>
      <xdr:spPr bwMode="auto">
        <a:xfrm>
          <a:off x="3314700" y="829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14865" name="Text Box 25">
          <a:extLst>
            <a:ext uri="{FF2B5EF4-FFF2-40B4-BE49-F238E27FC236}">
              <a16:creationId xmlns:a16="http://schemas.microsoft.com/office/drawing/2014/main" id="{00000000-0008-0000-0000-0000113A0000}"/>
            </a:ext>
          </a:extLst>
        </xdr:cNvPr>
        <xdr:cNvSpPr txBox="1">
          <a:spLocks noChangeArrowheads="1"/>
        </xdr:cNvSpPr>
      </xdr:nvSpPr>
      <xdr:spPr bwMode="auto">
        <a:xfrm>
          <a:off x="3314700" y="8458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35219</xdr:rowOff>
    </xdr:to>
    <xdr:sp macro="" textlink="">
      <xdr:nvSpPr>
        <xdr:cNvPr id="14866" name="Text Box 26">
          <a:extLst>
            <a:ext uri="{FF2B5EF4-FFF2-40B4-BE49-F238E27FC236}">
              <a16:creationId xmlns:a16="http://schemas.microsoft.com/office/drawing/2014/main" id="{00000000-0008-0000-0000-0000123A0000}"/>
            </a:ext>
          </a:extLst>
        </xdr:cNvPr>
        <xdr:cNvSpPr txBox="1">
          <a:spLocks noChangeArrowheads="1"/>
        </xdr:cNvSpPr>
      </xdr:nvSpPr>
      <xdr:spPr bwMode="auto">
        <a:xfrm>
          <a:off x="3314700" y="8458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67" name="Text Box 27">
          <a:extLst>
            <a:ext uri="{FF2B5EF4-FFF2-40B4-BE49-F238E27FC236}">
              <a16:creationId xmlns:a16="http://schemas.microsoft.com/office/drawing/2014/main" id="{00000000-0008-0000-0000-000013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35212</xdr:rowOff>
    </xdr:to>
    <xdr:sp macro="" textlink="">
      <xdr:nvSpPr>
        <xdr:cNvPr id="14868" name="Text Box 28">
          <a:extLst>
            <a:ext uri="{FF2B5EF4-FFF2-40B4-BE49-F238E27FC236}">
              <a16:creationId xmlns:a16="http://schemas.microsoft.com/office/drawing/2014/main" id="{00000000-0008-0000-0000-0000143A0000}"/>
            </a:ext>
          </a:extLst>
        </xdr:cNvPr>
        <xdr:cNvSpPr txBox="1">
          <a:spLocks noChangeArrowheads="1"/>
        </xdr:cNvSpPr>
      </xdr:nvSpPr>
      <xdr:spPr bwMode="auto">
        <a:xfrm>
          <a:off x="3314700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35222</xdr:rowOff>
    </xdr:to>
    <xdr:sp macro="" textlink="">
      <xdr:nvSpPr>
        <xdr:cNvPr id="14869" name="Text Box 29">
          <a:extLst>
            <a:ext uri="{FF2B5EF4-FFF2-40B4-BE49-F238E27FC236}">
              <a16:creationId xmlns:a16="http://schemas.microsoft.com/office/drawing/2014/main" id="{00000000-0008-0000-0000-0000153A0000}"/>
            </a:ext>
          </a:extLst>
        </xdr:cNvPr>
        <xdr:cNvSpPr txBox="1">
          <a:spLocks noChangeArrowheads="1"/>
        </xdr:cNvSpPr>
      </xdr:nvSpPr>
      <xdr:spPr bwMode="auto">
        <a:xfrm>
          <a:off x="3314700" y="878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4871" name="Text Box 31">
          <a:extLst>
            <a:ext uri="{FF2B5EF4-FFF2-40B4-BE49-F238E27FC236}">
              <a16:creationId xmlns:a16="http://schemas.microsoft.com/office/drawing/2014/main" id="{00000000-0008-0000-0000-000017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4873" name="Text Box 33">
          <a:extLst>
            <a:ext uri="{FF2B5EF4-FFF2-40B4-BE49-F238E27FC236}">
              <a16:creationId xmlns:a16="http://schemas.microsoft.com/office/drawing/2014/main" id="{00000000-0008-0000-0000-000019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35218</xdr:rowOff>
    </xdr:to>
    <xdr:sp macro="" textlink="">
      <xdr:nvSpPr>
        <xdr:cNvPr id="14874" name="Text Box 34">
          <a:extLst>
            <a:ext uri="{FF2B5EF4-FFF2-40B4-BE49-F238E27FC236}">
              <a16:creationId xmlns:a16="http://schemas.microsoft.com/office/drawing/2014/main" id="{00000000-0008-0000-0000-00001A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14875" name="Text Box 3">
          <a:extLst>
            <a:ext uri="{FF2B5EF4-FFF2-40B4-BE49-F238E27FC236}">
              <a16:creationId xmlns:a16="http://schemas.microsoft.com/office/drawing/2014/main" id="{00000000-0008-0000-0000-00001B3A0000}"/>
            </a:ext>
          </a:extLst>
        </xdr:cNvPr>
        <xdr:cNvSpPr txBox="1">
          <a:spLocks noChangeArrowheads="1"/>
        </xdr:cNvSpPr>
      </xdr:nvSpPr>
      <xdr:spPr bwMode="auto">
        <a:xfrm>
          <a:off x="331470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14876" name="Text Box 5">
          <a:extLst>
            <a:ext uri="{FF2B5EF4-FFF2-40B4-BE49-F238E27FC236}">
              <a16:creationId xmlns:a16="http://schemas.microsoft.com/office/drawing/2014/main" id="{00000000-0008-0000-0000-00001C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14877" name="Text Box 14">
          <a:extLst>
            <a:ext uri="{FF2B5EF4-FFF2-40B4-BE49-F238E27FC236}">
              <a16:creationId xmlns:a16="http://schemas.microsoft.com/office/drawing/2014/main" id="{00000000-0008-0000-0000-00001D3A0000}"/>
            </a:ext>
          </a:extLst>
        </xdr:cNvPr>
        <xdr:cNvSpPr txBox="1">
          <a:spLocks noChangeArrowheads="1"/>
        </xdr:cNvSpPr>
      </xdr:nvSpPr>
      <xdr:spPr bwMode="auto">
        <a:xfrm>
          <a:off x="331470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14878" name="Text Box 16">
          <a:extLst>
            <a:ext uri="{FF2B5EF4-FFF2-40B4-BE49-F238E27FC236}">
              <a16:creationId xmlns:a16="http://schemas.microsoft.com/office/drawing/2014/main" id="{00000000-0008-0000-0000-00001E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34625</xdr:rowOff>
    </xdr:to>
    <xdr:sp macro="" textlink="">
      <xdr:nvSpPr>
        <xdr:cNvPr id="14879" name="Text Box 22">
          <a:extLst>
            <a:ext uri="{FF2B5EF4-FFF2-40B4-BE49-F238E27FC236}">
              <a16:creationId xmlns:a16="http://schemas.microsoft.com/office/drawing/2014/main" id="{00000000-0008-0000-0000-00001F3A0000}"/>
            </a:ext>
          </a:extLst>
        </xdr:cNvPr>
        <xdr:cNvSpPr txBox="1">
          <a:spLocks noChangeArrowheads="1"/>
        </xdr:cNvSpPr>
      </xdr:nvSpPr>
      <xdr:spPr bwMode="auto">
        <a:xfrm>
          <a:off x="3314700" y="79724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14880" name="Text Box 31">
          <a:extLst>
            <a:ext uri="{FF2B5EF4-FFF2-40B4-BE49-F238E27FC236}">
              <a16:creationId xmlns:a16="http://schemas.microsoft.com/office/drawing/2014/main" id="{00000000-0008-0000-0000-0000203A0000}"/>
            </a:ext>
          </a:extLst>
        </xdr:cNvPr>
        <xdr:cNvSpPr txBox="1">
          <a:spLocks noChangeArrowheads="1"/>
        </xdr:cNvSpPr>
      </xdr:nvSpPr>
      <xdr:spPr bwMode="auto">
        <a:xfrm>
          <a:off x="331470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14881" name="Text Box 33">
          <a:extLst>
            <a:ext uri="{FF2B5EF4-FFF2-40B4-BE49-F238E27FC236}">
              <a16:creationId xmlns:a16="http://schemas.microsoft.com/office/drawing/2014/main" id="{00000000-0008-0000-0000-0000213A0000}"/>
            </a:ext>
          </a:extLst>
        </xdr:cNvPr>
        <xdr:cNvSpPr txBox="1">
          <a:spLocks noChangeArrowheads="1"/>
        </xdr:cNvSpPr>
      </xdr:nvSpPr>
      <xdr:spPr bwMode="auto">
        <a:xfrm>
          <a:off x="331470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35217</xdr:rowOff>
    </xdr:to>
    <xdr:sp macro="" textlink="">
      <xdr:nvSpPr>
        <xdr:cNvPr id="14882" name="Text Box 34">
          <a:extLst>
            <a:ext uri="{FF2B5EF4-FFF2-40B4-BE49-F238E27FC236}">
              <a16:creationId xmlns:a16="http://schemas.microsoft.com/office/drawing/2014/main" id="{00000000-0008-0000-0000-0000223A0000}"/>
            </a:ext>
          </a:extLst>
        </xdr:cNvPr>
        <xdr:cNvSpPr txBox="1">
          <a:spLocks noChangeArrowheads="1"/>
        </xdr:cNvSpPr>
      </xdr:nvSpPr>
      <xdr:spPr bwMode="auto">
        <a:xfrm>
          <a:off x="331470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731241" y="8032276"/>
          <a:ext cx="76200" cy="19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731241" y="8032276"/>
          <a:ext cx="76200" cy="19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731241" y="7847463"/>
          <a:ext cx="76200" cy="194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731241" y="8032276"/>
          <a:ext cx="76200" cy="19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450771" y="1141639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450771" y="1141639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34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450771" y="1141639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217714</xdr:colOff>
      <xdr:row>0</xdr:row>
      <xdr:rowOff>0</xdr:rowOff>
    </xdr:from>
    <xdr:to>
      <xdr:col>0</xdr:col>
      <xdr:colOff>1408021</xdr:colOff>
      <xdr:row>3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0"/>
          <a:ext cx="1190307" cy="1673679"/>
        </a:xfrm>
        <a:prstGeom prst="rect">
          <a:avLst/>
        </a:prstGeom>
      </xdr:spPr>
    </xdr:pic>
    <xdr:clientData/>
  </xdr:twoCellAnchor>
  <xdr:twoCellAnchor editAs="oneCell">
    <xdr:from>
      <xdr:col>9</xdr:col>
      <xdr:colOff>221426</xdr:colOff>
      <xdr:row>0</xdr:row>
      <xdr:rowOff>149677</xdr:rowOff>
    </xdr:from>
    <xdr:to>
      <xdr:col>10</xdr:col>
      <xdr:colOff>1129525</xdr:colOff>
      <xdr:row>2</xdr:row>
      <xdr:rowOff>966106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5033" y="149677"/>
          <a:ext cx="1969456" cy="119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36"/>
  <sheetViews>
    <sheetView showGridLines="0" tabSelected="1" zoomScale="70" zoomScaleNormal="70" zoomScaleSheetLayoutView="70" zoomScalePageLayoutView="53" workbookViewId="0">
      <selection activeCell="A27" sqref="A27:B27"/>
    </sheetView>
  </sheetViews>
  <sheetFormatPr baseColWidth="10" defaultColWidth="11.44140625" defaultRowHeight="13.8" x14ac:dyDescent="0.25"/>
  <cols>
    <col min="1" max="1" width="25" style="1" customWidth="1"/>
    <col min="2" max="2" width="19.44140625" style="1" customWidth="1"/>
    <col min="3" max="3" width="23.5546875" style="1" customWidth="1"/>
    <col min="4" max="4" width="18.88671875" style="1" customWidth="1"/>
    <col min="5" max="5" width="24.6640625" style="1" customWidth="1"/>
    <col min="6" max="6" width="14.44140625" style="1" customWidth="1"/>
    <col min="7" max="7" width="12.44140625" style="1" customWidth="1"/>
    <col min="8" max="8" width="13.88671875" style="1" customWidth="1"/>
    <col min="9" max="9" width="19.109375" style="1" customWidth="1"/>
    <col min="10" max="10" width="15.88671875" style="1" customWidth="1"/>
    <col min="11" max="11" width="19.6640625" style="1" customWidth="1"/>
    <col min="12" max="12" width="14.44140625" style="2" customWidth="1"/>
    <col min="13" max="13" width="17.6640625" style="2" customWidth="1"/>
    <col min="14" max="14" width="10.88671875" style="2" customWidth="1"/>
    <col min="15" max="15" width="9.33203125" style="2" customWidth="1"/>
    <col min="16" max="22" width="11.44140625" style="2"/>
    <col min="23" max="16384" width="11.44140625" style="1"/>
  </cols>
  <sheetData>
    <row r="1" spans="1:22" ht="12.75" customHeight="1" x14ac:dyDescent="0.25"/>
    <row r="2" spans="1:22" ht="17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22" ht="94.5" customHeight="1" x14ac:dyDescent="0.25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2" ht="17.25" customHeight="1" thickBot="1" x14ac:dyDescent="0.3"/>
    <row r="5" spans="1:22" ht="20.25" customHeight="1" x14ac:dyDescent="0.25">
      <c r="A5" s="41" t="s">
        <v>0</v>
      </c>
      <c r="B5" s="44" t="s">
        <v>35</v>
      </c>
      <c r="C5" s="3" t="s">
        <v>12</v>
      </c>
      <c r="D5" s="44" t="str">
        <f>+A29</f>
        <v>FONDO DE FISCALIZACIÓN Y RECAUDACIÓN</v>
      </c>
      <c r="E5" s="44" t="s">
        <v>28</v>
      </c>
      <c r="F5" s="50" t="s">
        <v>15</v>
      </c>
      <c r="G5" s="50" t="s">
        <v>16</v>
      </c>
      <c r="H5" s="3" t="s">
        <v>14</v>
      </c>
      <c r="I5" s="3" t="s">
        <v>12</v>
      </c>
      <c r="J5" s="44" t="s">
        <v>34</v>
      </c>
      <c r="K5" s="4"/>
    </row>
    <row r="6" spans="1:22" ht="20.25" customHeight="1" x14ac:dyDescent="0.25">
      <c r="A6" s="42"/>
      <c r="B6" s="45"/>
      <c r="C6" s="5" t="s">
        <v>17</v>
      </c>
      <c r="D6" s="45"/>
      <c r="E6" s="45" t="s">
        <v>13</v>
      </c>
      <c r="F6" s="51"/>
      <c r="G6" s="51"/>
      <c r="H6" s="5" t="s">
        <v>19</v>
      </c>
      <c r="I6" s="5" t="s">
        <v>20</v>
      </c>
      <c r="J6" s="45"/>
      <c r="K6" s="6" t="s">
        <v>11</v>
      </c>
    </row>
    <row r="7" spans="1:22" ht="20.25" customHeight="1" x14ac:dyDescent="0.25">
      <c r="A7" s="42"/>
      <c r="B7" s="45"/>
      <c r="C7" s="5" t="s">
        <v>32</v>
      </c>
      <c r="D7" s="45"/>
      <c r="E7" s="45" t="s">
        <v>18</v>
      </c>
      <c r="F7" s="51"/>
      <c r="G7" s="51"/>
      <c r="H7" s="5" t="s">
        <v>21</v>
      </c>
      <c r="I7" s="5" t="s">
        <v>16</v>
      </c>
      <c r="J7" s="45"/>
      <c r="K7" s="7">
        <v>10</v>
      </c>
    </row>
    <row r="8" spans="1:22" s="13" customFormat="1" ht="18.75" customHeight="1" thickBot="1" x14ac:dyDescent="0.3">
      <c r="A8" s="4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9" t="s">
        <v>37</v>
      </c>
      <c r="I8" s="8">
        <v>8</v>
      </c>
      <c r="J8" s="10">
        <v>9</v>
      </c>
      <c r="K8" s="11" t="s">
        <v>38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18" customFormat="1" ht="22.5" customHeight="1" x14ac:dyDescent="0.25">
      <c r="A9" s="14" t="s">
        <v>9</v>
      </c>
      <c r="B9" s="15">
        <v>3990170</v>
      </c>
      <c r="C9" s="15">
        <v>1229796</v>
      </c>
      <c r="D9" s="15">
        <v>166890</v>
      </c>
      <c r="E9" s="15">
        <v>1029979</v>
      </c>
      <c r="F9" s="15">
        <v>48209</v>
      </c>
      <c r="G9" s="15">
        <v>31048</v>
      </c>
      <c r="H9" s="15">
        <v>169645</v>
      </c>
      <c r="I9" s="15">
        <v>8542</v>
      </c>
      <c r="J9" s="15">
        <v>-781</v>
      </c>
      <c r="K9" s="16">
        <f>SUM(B9:J9)</f>
        <v>6673498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s="18" customFormat="1" ht="22.5" customHeight="1" x14ac:dyDescent="0.25">
      <c r="A10" s="14" t="s">
        <v>1</v>
      </c>
      <c r="B10" s="15">
        <v>5357633</v>
      </c>
      <c r="C10" s="15">
        <v>1651257</v>
      </c>
      <c r="D10" s="15">
        <v>224085</v>
      </c>
      <c r="E10" s="15">
        <v>1382960</v>
      </c>
      <c r="F10" s="15">
        <v>64731</v>
      </c>
      <c r="G10" s="15">
        <v>41689</v>
      </c>
      <c r="H10" s="15">
        <v>254024</v>
      </c>
      <c r="I10" s="15">
        <v>11469</v>
      </c>
      <c r="J10" s="15">
        <v>-1420</v>
      </c>
      <c r="K10" s="16">
        <f t="shared" ref="K10:K19" si="0">SUM(B10:J10)</f>
        <v>8986428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8" customFormat="1" ht="22.5" customHeight="1" x14ac:dyDescent="0.25">
      <c r="A11" s="14" t="s">
        <v>2</v>
      </c>
      <c r="B11" s="15">
        <v>20278942</v>
      </c>
      <c r="C11" s="15">
        <v>6250102</v>
      </c>
      <c r="D11" s="15">
        <v>848175</v>
      </c>
      <c r="E11" s="15">
        <v>5234582</v>
      </c>
      <c r="F11" s="15">
        <v>245009</v>
      </c>
      <c r="G11" s="15">
        <v>157795</v>
      </c>
      <c r="H11" s="15">
        <v>830238</v>
      </c>
      <c r="I11" s="15">
        <v>43411</v>
      </c>
      <c r="J11" s="15">
        <v>6827</v>
      </c>
      <c r="K11" s="16">
        <f t="shared" si="0"/>
        <v>33895081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18" customFormat="1" ht="22.5" customHeight="1" x14ac:dyDescent="0.25">
      <c r="A12" s="14" t="s">
        <v>10</v>
      </c>
      <c r="B12" s="15">
        <v>5061893</v>
      </c>
      <c r="C12" s="15">
        <v>1560110</v>
      </c>
      <c r="D12" s="15">
        <v>211715</v>
      </c>
      <c r="E12" s="15">
        <v>1306621</v>
      </c>
      <c r="F12" s="15">
        <v>61158</v>
      </c>
      <c r="G12" s="15">
        <v>39388</v>
      </c>
      <c r="H12" s="15">
        <v>203882</v>
      </c>
      <c r="I12" s="15">
        <v>10836</v>
      </c>
      <c r="J12" s="15">
        <v>-2252</v>
      </c>
      <c r="K12" s="16">
        <f t="shared" si="0"/>
        <v>8453351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18" customFormat="1" ht="22.5" customHeight="1" x14ac:dyDescent="0.25">
      <c r="A13" s="14" t="s">
        <v>22</v>
      </c>
      <c r="B13" s="15">
        <v>19171457</v>
      </c>
      <c r="C13" s="15">
        <v>5908768</v>
      </c>
      <c r="D13" s="15">
        <v>801854</v>
      </c>
      <c r="E13" s="15">
        <v>4948709</v>
      </c>
      <c r="F13" s="15">
        <v>231629</v>
      </c>
      <c r="G13" s="15">
        <v>149178</v>
      </c>
      <c r="H13" s="15">
        <v>722260</v>
      </c>
      <c r="I13" s="15">
        <v>41040</v>
      </c>
      <c r="J13" s="15">
        <v>5264</v>
      </c>
      <c r="K13" s="16">
        <f t="shared" si="0"/>
        <v>31980159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18" customFormat="1" ht="22.5" customHeight="1" x14ac:dyDescent="0.25">
      <c r="A14" s="14" t="s">
        <v>3</v>
      </c>
      <c r="B14" s="15">
        <v>7851464</v>
      </c>
      <c r="C14" s="15">
        <v>2419872</v>
      </c>
      <c r="D14" s="15">
        <v>328391</v>
      </c>
      <c r="E14" s="15">
        <v>2026690</v>
      </c>
      <c r="F14" s="15">
        <v>94860</v>
      </c>
      <c r="G14" s="15">
        <v>61094</v>
      </c>
      <c r="H14" s="15">
        <v>291637</v>
      </c>
      <c r="I14" s="15">
        <v>16808</v>
      </c>
      <c r="J14" s="15">
        <v>362</v>
      </c>
      <c r="K14" s="16">
        <f t="shared" si="0"/>
        <v>13091178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s="18" customFormat="1" ht="22.5" customHeight="1" x14ac:dyDescent="0.25">
      <c r="A15" s="14" t="s">
        <v>4</v>
      </c>
      <c r="B15" s="15">
        <v>5978311</v>
      </c>
      <c r="C15" s="15">
        <v>1842554</v>
      </c>
      <c r="D15" s="15">
        <v>250045</v>
      </c>
      <c r="E15" s="15">
        <v>1543175</v>
      </c>
      <c r="F15" s="15">
        <v>72230</v>
      </c>
      <c r="G15" s="15">
        <v>46519</v>
      </c>
      <c r="H15" s="15">
        <v>255635</v>
      </c>
      <c r="I15" s="15">
        <v>12798</v>
      </c>
      <c r="J15" s="15">
        <v>1472</v>
      </c>
      <c r="K15" s="16">
        <f t="shared" si="0"/>
        <v>10002739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s="18" customFormat="1" ht="22.5" customHeight="1" x14ac:dyDescent="0.25">
      <c r="A16" s="14" t="s">
        <v>5</v>
      </c>
      <c r="B16" s="15">
        <v>3761849</v>
      </c>
      <c r="C16" s="15">
        <v>1159426</v>
      </c>
      <c r="D16" s="15">
        <v>157341</v>
      </c>
      <c r="E16" s="15">
        <v>971042</v>
      </c>
      <c r="F16" s="15">
        <v>45450</v>
      </c>
      <c r="G16" s="15">
        <v>29272</v>
      </c>
      <c r="H16" s="15">
        <v>161663</v>
      </c>
      <c r="I16" s="15">
        <v>8053</v>
      </c>
      <c r="J16" s="15">
        <v>0</v>
      </c>
      <c r="K16" s="16">
        <f t="shared" si="0"/>
        <v>6294096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18" customFormat="1" ht="22.5" customHeight="1" x14ac:dyDescent="0.25">
      <c r="A17" s="14" t="s">
        <v>6</v>
      </c>
      <c r="B17" s="15">
        <v>4631052</v>
      </c>
      <c r="C17" s="15">
        <v>1427320</v>
      </c>
      <c r="D17" s="15">
        <v>193696</v>
      </c>
      <c r="E17" s="15">
        <v>1195409</v>
      </c>
      <c r="F17" s="15">
        <v>55952</v>
      </c>
      <c r="G17" s="15">
        <v>36035</v>
      </c>
      <c r="H17" s="15">
        <v>224415</v>
      </c>
      <c r="I17" s="15">
        <v>9913</v>
      </c>
      <c r="J17" s="15">
        <v>-3144</v>
      </c>
      <c r="K17" s="16">
        <f t="shared" si="0"/>
        <v>7770648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s="18" customFormat="1" ht="22.5" customHeight="1" x14ac:dyDescent="0.25">
      <c r="A18" s="14" t="s">
        <v>7</v>
      </c>
      <c r="B18" s="15">
        <v>4588165</v>
      </c>
      <c r="C18" s="15">
        <v>1414102</v>
      </c>
      <c r="D18" s="15">
        <v>191902</v>
      </c>
      <c r="E18" s="15">
        <v>1184338</v>
      </c>
      <c r="F18" s="15">
        <v>55434</v>
      </c>
      <c r="G18" s="15">
        <v>35702</v>
      </c>
      <c r="H18" s="15">
        <v>127964</v>
      </c>
      <c r="I18" s="15">
        <v>9821</v>
      </c>
      <c r="J18" s="15">
        <v>3227</v>
      </c>
      <c r="K18" s="16">
        <f t="shared" si="0"/>
        <v>7610655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s="18" customFormat="1" ht="22.5" customHeight="1" thickBot="1" x14ac:dyDescent="0.3">
      <c r="A19" s="14" t="s">
        <v>8</v>
      </c>
      <c r="B19" s="15">
        <v>3227452</v>
      </c>
      <c r="C19" s="15">
        <v>994722</v>
      </c>
      <c r="D19" s="15">
        <v>134989</v>
      </c>
      <c r="E19" s="15">
        <v>833099</v>
      </c>
      <c r="F19" s="15">
        <v>38994</v>
      </c>
      <c r="G19" s="15">
        <v>25114</v>
      </c>
      <c r="H19" s="15">
        <v>114776</v>
      </c>
      <c r="I19" s="15">
        <v>6909</v>
      </c>
      <c r="J19" s="15">
        <v>0</v>
      </c>
      <c r="K19" s="16">
        <f t="shared" si="0"/>
        <v>5376055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22" x14ac:dyDescent="0.25">
      <c r="A21" s="23" t="s">
        <v>23</v>
      </c>
      <c r="B21" s="15">
        <v>83898388</v>
      </c>
      <c r="C21" s="15">
        <v>25858029</v>
      </c>
      <c r="D21" s="15">
        <v>3509083</v>
      </c>
      <c r="E21" s="15">
        <v>21656604</v>
      </c>
      <c r="F21" s="15">
        <v>1013656</v>
      </c>
      <c r="G21" s="15">
        <v>652834</v>
      </c>
      <c r="H21" s="15">
        <v>3356139</v>
      </c>
      <c r="I21" s="15">
        <v>179600</v>
      </c>
      <c r="J21" s="15">
        <v>9555</v>
      </c>
      <c r="K21" s="16">
        <v>140133888</v>
      </c>
    </row>
    <row r="22" spans="1:22" ht="14.4" thickBot="1" x14ac:dyDescent="0.3">
      <c r="A22" s="24"/>
      <c r="B22" s="25"/>
      <c r="C22" s="25"/>
      <c r="D22" s="24"/>
      <c r="E22" s="24"/>
      <c r="F22" s="24"/>
      <c r="G22" s="24"/>
      <c r="H22" s="24"/>
      <c r="I22" s="24"/>
      <c r="J22" s="24"/>
      <c r="K22" s="26"/>
    </row>
    <row r="23" spans="1:22" x14ac:dyDescent="0.25">
      <c r="A23" s="40"/>
      <c r="B23" s="19"/>
      <c r="C23" s="19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22" ht="26.25" customHeight="1" x14ac:dyDescent="0.25">
      <c r="C24" s="49" t="s">
        <v>40</v>
      </c>
      <c r="D24" s="49"/>
      <c r="E24" s="49"/>
    </row>
    <row r="25" spans="1:22" ht="26.25" customHeight="1" x14ac:dyDescent="0.25">
      <c r="A25" s="36"/>
      <c r="C25" s="36" t="s">
        <v>33</v>
      </c>
      <c r="D25" s="36"/>
      <c r="E25" s="36" t="s">
        <v>0</v>
      </c>
    </row>
    <row r="26" spans="1:22" ht="24" customHeight="1" x14ac:dyDescent="0.25">
      <c r="A26" s="47" t="s">
        <v>35</v>
      </c>
      <c r="B26" s="47"/>
      <c r="C26" s="28">
        <v>349576618</v>
      </c>
      <c r="D26" s="27" t="s">
        <v>24</v>
      </c>
      <c r="E26" s="28">
        <f>ROUND(C26*24%,0)</f>
        <v>83898388</v>
      </c>
      <c r="G26" s="29"/>
      <c r="H26" s="30"/>
      <c r="I26" s="29"/>
      <c r="K26" s="17"/>
      <c r="T26" s="1"/>
      <c r="U26" s="1"/>
      <c r="V26" s="1"/>
    </row>
    <row r="27" spans="1:22" ht="24" customHeight="1" x14ac:dyDescent="0.25">
      <c r="A27" s="47" t="s">
        <v>25</v>
      </c>
      <c r="B27" s="47"/>
      <c r="C27" s="31">
        <v>107741786</v>
      </c>
      <c r="D27" s="27" t="s">
        <v>24</v>
      </c>
      <c r="E27" s="31">
        <f>ROUND(C27*24%,0)</f>
        <v>25858029</v>
      </c>
      <c r="F27" s="29"/>
      <c r="G27" s="29"/>
      <c r="H27" s="30"/>
      <c r="I27" s="29"/>
      <c r="K27" s="17"/>
      <c r="L27" s="17"/>
      <c r="T27" s="1"/>
      <c r="U27" s="1"/>
      <c r="V27" s="1"/>
    </row>
    <row r="28" spans="1:22" ht="24" customHeight="1" x14ac:dyDescent="0.25">
      <c r="A28" s="47" t="s">
        <v>26</v>
      </c>
      <c r="B28" s="47"/>
      <c r="C28" s="31">
        <v>16780694</v>
      </c>
      <c r="D28" s="27" t="s">
        <v>27</v>
      </c>
      <c r="E28" s="31">
        <f>ROUND(C28*20%,0)</f>
        <v>3356139</v>
      </c>
      <c r="F28" s="32"/>
      <c r="G28" s="29"/>
      <c r="H28" s="30"/>
      <c r="I28" s="29"/>
      <c r="K28" s="2"/>
      <c r="T28" s="1"/>
      <c r="U28" s="1"/>
      <c r="V28" s="1"/>
    </row>
    <row r="29" spans="1:22" ht="24" customHeight="1" x14ac:dyDescent="0.25">
      <c r="A29" s="47" t="s">
        <v>39</v>
      </c>
      <c r="B29" s="47"/>
      <c r="C29" s="31">
        <v>14621181</v>
      </c>
      <c r="D29" s="27" t="s">
        <v>24</v>
      </c>
      <c r="E29" s="31">
        <f>ROUND(C29*24%,0)</f>
        <v>3509083</v>
      </c>
      <c r="F29" s="29"/>
      <c r="G29" s="29"/>
      <c r="K29" s="2" t="s">
        <v>36</v>
      </c>
      <c r="T29" s="1"/>
      <c r="U29" s="1"/>
      <c r="V29" s="1"/>
    </row>
    <row r="30" spans="1:22" s="2" customFormat="1" ht="24" customHeight="1" x14ac:dyDescent="0.25">
      <c r="A30" s="47" t="s">
        <v>28</v>
      </c>
      <c r="B30" s="47"/>
      <c r="C30" s="31">
        <v>21656604</v>
      </c>
      <c r="D30" s="27" t="s">
        <v>29</v>
      </c>
      <c r="E30" s="31">
        <f>C30</f>
        <v>21656604</v>
      </c>
      <c r="F30" s="29"/>
      <c r="G30" s="29"/>
      <c r="H30" s="30"/>
      <c r="I30" s="29"/>
    </row>
    <row r="31" spans="1:22" s="2" customFormat="1" ht="24" customHeight="1" x14ac:dyDescent="0.25">
      <c r="A31" s="47" t="s">
        <v>42</v>
      </c>
      <c r="B31" s="47"/>
      <c r="C31" s="31">
        <v>5068279</v>
      </c>
      <c r="D31" s="27" t="s">
        <v>27</v>
      </c>
      <c r="E31" s="33">
        <f t="shared" ref="E31:E34" si="1">ROUND(C31*20%,0)</f>
        <v>1013656</v>
      </c>
      <c r="F31" s="29"/>
      <c r="G31" s="29"/>
      <c r="H31" s="30"/>
      <c r="I31" s="29"/>
    </row>
    <row r="32" spans="1:22" s="2" customFormat="1" ht="24" customHeight="1" x14ac:dyDescent="0.25">
      <c r="A32" s="47" t="s">
        <v>30</v>
      </c>
      <c r="B32" s="47"/>
      <c r="C32" s="31">
        <v>3264171</v>
      </c>
      <c r="D32" s="27" t="s">
        <v>27</v>
      </c>
      <c r="E32" s="33">
        <f t="shared" si="1"/>
        <v>652834</v>
      </c>
      <c r="F32" s="29"/>
      <c r="G32" s="29"/>
      <c r="H32" s="30"/>
      <c r="I32" s="29"/>
      <c r="K32" s="34"/>
    </row>
    <row r="33" spans="1:12" s="2" customFormat="1" ht="24" customHeight="1" x14ac:dyDescent="0.25">
      <c r="A33" s="47" t="s">
        <v>31</v>
      </c>
      <c r="B33" s="47"/>
      <c r="C33" s="33">
        <v>897998</v>
      </c>
      <c r="D33" s="27" t="s">
        <v>27</v>
      </c>
      <c r="E33" s="33">
        <f t="shared" si="1"/>
        <v>179600</v>
      </c>
      <c r="F33" s="29"/>
      <c r="G33" s="29"/>
      <c r="H33" s="30"/>
      <c r="I33" s="29"/>
    </row>
    <row r="34" spans="1:12" s="2" customFormat="1" ht="24" customHeight="1" x14ac:dyDescent="0.25">
      <c r="A34" s="47" t="s">
        <v>34</v>
      </c>
      <c r="B34" s="47"/>
      <c r="C34" s="33">
        <v>47774</v>
      </c>
      <c r="D34" s="27" t="s">
        <v>27</v>
      </c>
      <c r="E34" s="33">
        <f t="shared" si="1"/>
        <v>9555</v>
      </c>
      <c r="F34" s="29"/>
      <c r="G34" s="29"/>
      <c r="H34" s="30"/>
      <c r="I34" s="29"/>
    </row>
    <row r="35" spans="1:12" s="2" customFormat="1" ht="24" customHeight="1" thickBot="1" x14ac:dyDescent="0.3">
      <c r="A35" s="46" t="s">
        <v>11</v>
      </c>
      <c r="B35" s="46"/>
      <c r="C35" s="39">
        <f>SUM(C26:C34)</f>
        <v>519655105</v>
      </c>
      <c r="D35" s="35"/>
      <c r="E35" s="39">
        <f>SUM(E26:E34)</f>
        <v>140133888</v>
      </c>
      <c r="F35" s="29"/>
      <c r="G35" s="29"/>
      <c r="H35" s="30"/>
      <c r="I35" s="29"/>
    </row>
    <row r="36" spans="1:12" ht="14.4" thickTop="1" x14ac:dyDescent="0.25">
      <c r="H36" s="37"/>
      <c r="I36" s="37"/>
      <c r="J36" s="37"/>
      <c r="K36" s="37"/>
      <c r="L36" s="38"/>
    </row>
  </sheetData>
  <mergeCells count="19">
    <mergeCell ref="A35:B35"/>
    <mergeCell ref="A34:B34"/>
    <mergeCell ref="A3:K3"/>
    <mergeCell ref="A29:B29"/>
    <mergeCell ref="A30:B30"/>
    <mergeCell ref="A31:B31"/>
    <mergeCell ref="A32:B32"/>
    <mergeCell ref="A33:B33"/>
    <mergeCell ref="C24:E24"/>
    <mergeCell ref="A26:B26"/>
    <mergeCell ref="A27:B27"/>
    <mergeCell ref="A28:B28"/>
    <mergeCell ref="F5:F7"/>
    <mergeCell ref="G5:G7"/>
    <mergeCell ref="A5:A8"/>
    <mergeCell ref="B5:B7"/>
    <mergeCell ref="D5:D7"/>
    <mergeCell ref="E5:E7"/>
    <mergeCell ref="J5:J7"/>
  </mergeCells>
  <phoneticPr fontId="3" type="noConversion"/>
  <printOptions horizontalCentered="1"/>
  <pageMargins left="0.19685039370078741" right="0.19685039370078741" top="0.24" bottom="0.39" header="0.24" footer="0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Vicente.Cu</cp:lastModifiedBy>
  <cp:lastPrinted>2014-06-03T16:54:49Z</cp:lastPrinted>
  <dcterms:created xsi:type="dcterms:W3CDTF">2008-01-30T14:54:54Z</dcterms:created>
  <dcterms:modified xsi:type="dcterms:W3CDTF">2023-08-21T22:41:13Z</dcterms:modified>
</cp:coreProperties>
</file>