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" sheetId="3" r:id="rId1"/>
  </sheets>
  <externalReferences>
    <externalReference r:id="rId2"/>
  </externalReferences>
  <definedNames>
    <definedName name="_xlnm.Print_Area" localSheetId="0">FORMATO!$A$1:$K$28</definedName>
  </definedNames>
  <calcPr calcId="145621"/>
</workbook>
</file>

<file path=xl/calcChain.xml><?xml version="1.0" encoding="utf-8"?>
<calcChain xmlns="http://schemas.openxmlformats.org/spreadsheetml/2006/main">
  <c r="F26" i="3" l="1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D27" i="3" s="1"/>
  <c r="J13" i="3"/>
  <c r="I13" i="3"/>
  <c r="H13" i="3"/>
  <c r="G13" i="3"/>
  <c r="F13" i="3"/>
  <c r="E13" i="3"/>
  <c r="D13" i="3"/>
  <c r="C13" i="3"/>
  <c r="B13" i="3"/>
  <c r="J12" i="3"/>
  <c r="I12" i="3"/>
  <c r="H12" i="3"/>
  <c r="G12" i="3"/>
  <c r="F12" i="3"/>
  <c r="E12" i="3"/>
  <c r="D12" i="3"/>
  <c r="C12" i="3"/>
  <c r="B12" i="3"/>
  <c r="J11" i="3"/>
  <c r="I11" i="3"/>
  <c r="H11" i="3"/>
  <c r="G11" i="3"/>
  <c r="F11" i="3"/>
  <c r="E11" i="3"/>
  <c r="D11" i="3"/>
  <c r="C11" i="3"/>
  <c r="B11" i="3"/>
  <c r="K11" i="3" s="1"/>
  <c r="J10" i="3"/>
  <c r="I10" i="3"/>
  <c r="H10" i="3"/>
  <c r="G10" i="3"/>
  <c r="K10" i="3" s="1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J4" i="3"/>
  <c r="I4" i="3"/>
  <c r="H4" i="3"/>
  <c r="G4" i="3"/>
  <c r="F4" i="3"/>
  <c r="E4" i="3"/>
  <c r="D4" i="3"/>
  <c r="C4" i="3"/>
  <c r="B4" i="3"/>
  <c r="J3" i="3"/>
  <c r="J14" i="3" s="1"/>
  <c r="I3" i="3"/>
  <c r="H3" i="3"/>
  <c r="G3" i="3"/>
  <c r="F3" i="3"/>
  <c r="F14" i="3" s="1"/>
  <c r="E3" i="3"/>
  <c r="D3" i="3"/>
  <c r="C3" i="3"/>
  <c r="B3" i="3"/>
  <c r="B14" i="3" s="1"/>
  <c r="C14" i="3" l="1"/>
  <c r="G14" i="3"/>
  <c r="K5" i="3"/>
  <c r="K8" i="3"/>
  <c r="K9" i="3"/>
  <c r="E14" i="3"/>
  <c r="I14" i="3"/>
  <c r="D14" i="3"/>
  <c r="H14" i="3"/>
  <c r="K12" i="3"/>
  <c r="K13" i="3"/>
  <c r="F27" i="3"/>
  <c r="K6" i="3"/>
  <c r="K7" i="3"/>
  <c r="K3" i="3"/>
  <c r="K4" i="3"/>
  <c r="K14" i="3" l="1"/>
</calcChain>
</file>

<file path=xl/sharedStrings.xml><?xml version="1.0" encoding="utf-8"?>
<sst xmlns="http://schemas.openxmlformats.org/spreadsheetml/2006/main" count="47" uniqueCount="31">
  <si>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</si>
  <si>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</si>
  <si>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</si>
  <si>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</si>
  <si>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</si>
  <si>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</si>
  <si>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</si>
  <si>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</si>
  <si>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</si>
  <si>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</si>
  <si>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</si>
  <si>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</si>
  <si>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</si>
  <si>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</si>
  <si>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</si>
  <si>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</si>
  <si>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</si>
  <si>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</si>
  <si>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</si>
  <si>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</si>
  <si>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</si>
  <si>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</si>
  <si>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</si>
  <si>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</si>
  <si>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</si>
  <si>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</si>
  <si>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</si>
  <si>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</si>
  <si>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</si>
  <si>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PARTICIPACIONES A MUNICIPIOS DICIEMBRE  2014</t>
  </si>
  <si>
    <t>D I C I E M B R E     2 0 1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</si>
</sst>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3" borderId="7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3" fontId="6" fillId="3" borderId="9" xfId="2" applyNumberFormat="1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vertical="center"/>
    </xf>
    <xf numFmtId="3" fontId="7" fillId="3" borderId="4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9" fontId="4" fillId="2" borderId="0" xfId="4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1" fillId="2" borderId="0" xfId="49" applyFill="1"/>
    <xf numFmtId="0" fontId="1" fillId="0" borderId="0" xfId="49"/>
    <xf numFmtId="0" fontId="5" fillId="2" borderId="0" xfId="49" applyFont="1" applyFill="1"/>
    <xf numFmtId="0" fontId="8" fillId="0" borderId="0" xfId="49" applyFont="1"/>
    <xf numFmtId="0" fontId="8" fillId="2" borderId="0" xfId="49" applyFont="1" applyFill="1" applyBorder="1"/>
    <xf numFmtId="0" fontId="8" fillId="2" borderId="0" xfId="49" applyFont="1" applyFill="1"/>
    <xf numFmtId="164" fontId="6" fillId="2" borderId="0" xfId="12" applyNumberFormat="1" applyFont="1" applyFill="1" applyBorder="1" applyAlignment="1">
      <alignment vertical="center"/>
    </xf>
    <xf numFmtId="3" fontId="6" fillId="2" borderId="0" xfId="12" applyNumberFormat="1" applyFont="1" applyFill="1" applyBorder="1" applyAlignment="1">
      <alignment vertical="center"/>
    </xf>
    <xf numFmtId="164" fontId="7" fillId="2" borderId="10" xfId="12" applyNumberFormat="1" applyFont="1" applyFill="1" applyBorder="1" applyAlignment="1">
      <alignment vertical="center"/>
    </xf>
    <xf numFmtId="165" fontId="7" fillId="2" borderId="0" xfId="12" applyNumberFormat="1" applyFont="1" applyFill="1" applyBorder="1" applyAlignment="1">
      <alignment vertical="center"/>
    </xf>
    <xf numFmtId="0" fontId="1" fillId="2" borderId="0" xfId="49" applyFill="1" applyBorder="1"/>
    <xf numFmtId="0" fontId="6" fillId="2" borderId="0" xfId="2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</cellXfs>
  <cellStyles count="50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3"/>
    <cellStyle name="Moneda 2" xfId="12"/>
    <cellStyle name="Moneda 2 2" xfId="13"/>
    <cellStyle name="Moneda 3" xfId="14"/>
    <cellStyle name="Normal" xfId="0" builtinId="0"/>
    <cellStyle name="Normal 10" xfId="15"/>
    <cellStyle name="Normal 11" xfId="16"/>
    <cellStyle name="Normal 12" xfId="1"/>
    <cellStyle name="Normal 12 2" xfId="49"/>
    <cellStyle name="Normal 2" xfId="2"/>
    <cellStyle name="Normal 2 2" xfId="17"/>
    <cellStyle name="Normal 2 2 2" xfId="18"/>
    <cellStyle name="Normal 2 3" xfId="19"/>
    <cellStyle name="Normal 2 4" xfId="20"/>
    <cellStyle name="Normal 2_DESGLOCE DE FONDOS X MUNICIPIOS AGOSTO 2009" xfId="21"/>
    <cellStyle name="Normal 3" xfId="22"/>
    <cellStyle name="Normal 3 2" xfId="23"/>
    <cellStyle name="Normal 3 3" xfId="24"/>
    <cellStyle name="Normal 3_Ingresos Extraordinarios 2009" xfId="25"/>
    <cellStyle name="Normal 4" xfId="26"/>
    <cellStyle name="Normal 4 2" xfId="27"/>
    <cellStyle name="Normal 5" xfId="28"/>
    <cellStyle name="Normal 6" xfId="29"/>
    <cellStyle name="Normal 6 2" xfId="30"/>
    <cellStyle name="Normal 7" xfId="31"/>
    <cellStyle name="Normal 8" xfId="32"/>
    <cellStyle name="Normal 9" xfId="33"/>
    <cellStyle name="Porcentaje 2" xfId="34"/>
    <cellStyle name="Porcentaje 3" xfId="35"/>
    <cellStyle name="Porcentaje 4" xfId="36"/>
    <cellStyle name="Porcentual 2" xfId="37"/>
    <cellStyle name="Porcentual 2 2" xfId="38"/>
    <cellStyle name="Porcentual 2 3" xfId="39"/>
    <cellStyle name="Porcentual 2 3 2" xfId="40"/>
    <cellStyle name="Porcentual 3" xfId="4"/>
    <cellStyle name="Porcentual 3 2" xfId="41"/>
    <cellStyle name="Porcentual 4" xfId="42"/>
    <cellStyle name="Porcentual 4 2" xfId="43"/>
    <cellStyle name="Porcentual 5" xfId="44"/>
    <cellStyle name="Porcentual 5 2" xfId="45"/>
    <cellStyle name="Porcentual 6" xfId="46"/>
    <cellStyle name="Porcentual 7" xfId="47"/>
    <cellStyle name="Porcentual 7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176893</xdr:rowOff>
    </xdr:from>
    <xdr:to>
      <xdr:col>10</xdr:col>
      <xdr:colOff>1235620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0" y="176893"/>
          <a:ext cx="2311945" cy="140829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4/12%20Diciembre%202014/Diciembre%20%202014/Diciembre%202014/Desg.%20de%20Fondos%20x%20Mun.%20Diciembr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4"/>
      <sheetName val="CONSTANCIAS"/>
      <sheetName val="2DO AJUSTE CUAT 2014"/>
      <sheetName val="DIC14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DIC ESTIMADO"/>
      <sheetName val="CONSULTA"/>
      <sheetName val="FORMATO"/>
      <sheetName val="VTA.BEB"/>
      <sheetName val="3ERAJ"/>
      <sheetName val="Dist.Bebidas Alcoholicas"/>
    </sheetNames>
    <sheetDataSet>
      <sheetData sheetId="0">
        <row r="45">
          <cell r="C45">
            <v>316533898</v>
          </cell>
          <cell r="E45">
            <v>75968136</v>
          </cell>
        </row>
        <row r="46">
          <cell r="C46">
            <v>128222027</v>
          </cell>
          <cell r="E46">
            <v>30773286</v>
          </cell>
        </row>
        <row r="47">
          <cell r="C47">
            <v>18032614</v>
          </cell>
          <cell r="E47">
            <v>3606523</v>
          </cell>
        </row>
        <row r="48">
          <cell r="C48">
            <v>14621181</v>
          </cell>
          <cell r="E48">
            <v>3509083</v>
          </cell>
        </row>
        <row r="49">
          <cell r="C49">
            <v>20046234</v>
          </cell>
          <cell r="E49">
            <v>20046234</v>
          </cell>
        </row>
        <row r="50">
          <cell r="C50">
            <v>5295634</v>
          </cell>
          <cell r="E50">
            <v>1059127</v>
          </cell>
        </row>
        <row r="51">
          <cell r="C51">
            <v>2909913</v>
          </cell>
          <cell r="E51">
            <v>581983</v>
          </cell>
        </row>
        <row r="52">
          <cell r="C52">
            <v>897998</v>
          </cell>
          <cell r="E52">
            <v>179600</v>
          </cell>
        </row>
        <row r="53">
          <cell r="C53">
            <v>1097</v>
          </cell>
          <cell r="E53">
            <v>219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>
            <v>3582503</v>
          </cell>
          <cell r="C2">
            <v>945340</v>
          </cell>
          <cell r="D2">
            <v>27444</v>
          </cell>
          <cell r="E2">
            <v>0</v>
          </cell>
          <cell r="F2">
            <v>49946</v>
          </cell>
          <cell r="G2">
            <v>165481</v>
          </cell>
          <cell r="H2">
            <v>168839</v>
          </cell>
          <cell r="I2">
            <v>8470</v>
          </cell>
          <cell r="J2">
            <v>1451206</v>
          </cell>
        </row>
        <row r="3">
          <cell r="B3">
            <v>4857227</v>
          </cell>
          <cell r="C3">
            <v>1281710</v>
          </cell>
          <cell r="D3">
            <v>37211</v>
          </cell>
          <cell r="E3">
            <v>140</v>
          </cell>
          <cell r="F3">
            <v>67718</v>
          </cell>
          <cell r="G3">
            <v>224362</v>
          </cell>
          <cell r="H3">
            <v>276056</v>
          </cell>
          <cell r="I3">
            <v>11483</v>
          </cell>
          <cell r="J3">
            <v>1967573</v>
          </cell>
        </row>
        <row r="4">
          <cell r="B4">
            <v>18365687</v>
          </cell>
          <cell r="C4">
            <v>4846280</v>
          </cell>
          <cell r="D4">
            <v>140697</v>
          </cell>
          <cell r="E4">
            <v>79</v>
          </cell>
          <cell r="F4">
            <v>256049</v>
          </cell>
          <cell r="G4">
            <v>848339</v>
          </cell>
          <cell r="H4">
            <v>894088</v>
          </cell>
          <cell r="I4">
            <v>43419</v>
          </cell>
          <cell r="J4">
            <v>7439600</v>
          </cell>
        </row>
        <row r="5">
          <cell r="B5">
            <v>4587413</v>
          </cell>
          <cell r="C5">
            <v>1210512</v>
          </cell>
          <cell r="D5">
            <v>35144</v>
          </cell>
          <cell r="E5">
            <v>0</v>
          </cell>
          <cell r="F5">
            <v>63956</v>
          </cell>
          <cell r="G5">
            <v>211900</v>
          </cell>
          <cell r="H5">
            <v>221060</v>
          </cell>
          <cell r="I5">
            <v>10845</v>
          </cell>
          <cell r="J5">
            <v>1858276</v>
          </cell>
        </row>
        <row r="6">
          <cell r="B6">
            <v>17363459</v>
          </cell>
          <cell r="C6">
            <v>4581815</v>
          </cell>
          <cell r="D6">
            <v>133019</v>
          </cell>
          <cell r="E6">
            <v>0</v>
          </cell>
          <cell r="F6">
            <v>242078</v>
          </cell>
          <cell r="G6">
            <v>802044</v>
          </cell>
          <cell r="H6">
            <v>777916</v>
          </cell>
          <cell r="I6">
            <v>41050</v>
          </cell>
          <cell r="J6">
            <v>7033616</v>
          </cell>
        </row>
        <row r="7">
          <cell r="B7">
            <v>7110156</v>
          </cell>
          <cell r="C7">
            <v>1876206</v>
          </cell>
          <cell r="D7">
            <v>54471</v>
          </cell>
          <cell r="E7">
            <v>0</v>
          </cell>
          <cell r="F7">
            <v>99128</v>
          </cell>
          <cell r="G7">
            <v>328429</v>
          </cell>
          <cell r="H7">
            <v>314231</v>
          </cell>
          <cell r="I7">
            <v>16809</v>
          </cell>
          <cell r="J7">
            <v>2880193</v>
          </cell>
        </row>
        <row r="8">
          <cell r="B8">
            <v>5413030</v>
          </cell>
          <cell r="C8">
            <v>1428373</v>
          </cell>
          <cell r="D8">
            <v>41469</v>
          </cell>
          <cell r="E8">
            <v>0</v>
          </cell>
          <cell r="F8">
            <v>75467</v>
          </cell>
          <cell r="G8">
            <v>250036</v>
          </cell>
          <cell r="H8">
            <v>274842</v>
          </cell>
          <cell r="I8">
            <v>12798</v>
          </cell>
          <cell r="J8">
            <v>2192718</v>
          </cell>
        </row>
        <row r="9">
          <cell r="B9">
            <v>3403842</v>
          </cell>
          <cell r="C9">
            <v>898195</v>
          </cell>
          <cell r="D9">
            <v>26076</v>
          </cell>
          <cell r="E9">
            <v>0</v>
          </cell>
          <cell r="F9">
            <v>47455</v>
          </cell>
          <cell r="G9">
            <v>157229</v>
          </cell>
          <cell r="H9">
            <v>170026</v>
          </cell>
          <cell r="I9">
            <v>8047</v>
          </cell>
          <cell r="J9">
            <v>1378833</v>
          </cell>
        </row>
        <row r="10">
          <cell r="B10">
            <v>4195950</v>
          </cell>
          <cell r="C10">
            <v>1107214</v>
          </cell>
          <cell r="D10">
            <v>32145</v>
          </cell>
          <cell r="E10">
            <v>0</v>
          </cell>
          <cell r="F10">
            <v>58499</v>
          </cell>
          <cell r="G10">
            <v>193817</v>
          </cell>
          <cell r="H10">
            <v>243298</v>
          </cell>
          <cell r="I10">
            <v>9920</v>
          </cell>
          <cell r="J10">
            <v>1699702</v>
          </cell>
        </row>
        <row r="11">
          <cell r="B11">
            <v>4160329</v>
          </cell>
          <cell r="C11">
            <v>1097815</v>
          </cell>
          <cell r="D11">
            <v>31872</v>
          </cell>
          <cell r="E11">
            <v>0</v>
          </cell>
          <cell r="F11">
            <v>58002</v>
          </cell>
          <cell r="G11">
            <v>192172</v>
          </cell>
          <cell r="H11">
            <v>140214</v>
          </cell>
          <cell r="I11">
            <v>9836</v>
          </cell>
          <cell r="J11">
            <v>1685272</v>
          </cell>
        </row>
        <row r="12">
          <cell r="B12">
            <v>2928540</v>
          </cell>
          <cell r="C12">
            <v>772774</v>
          </cell>
          <cell r="D12">
            <v>22435</v>
          </cell>
          <cell r="E12">
            <v>0</v>
          </cell>
          <cell r="F12">
            <v>40829</v>
          </cell>
          <cell r="G12">
            <v>135274</v>
          </cell>
          <cell r="H12">
            <v>125953</v>
          </cell>
          <cell r="I12">
            <v>6923</v>
          </cell>
          <cell r="J12">
            <v>1186297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zoomScale="70" zoomScaleNormal="70" workbookViewId="0">
      <selection activeCell="O4" sqref="O4"/>
    </sheetView>
  </sheetViews>
  <sheetFormatPr baseColWidth="10" defaultRowHeight="16.5"/>
  <cols>
    <col min="1" max="1" width="19.5" style="16" bestFit="1" customWidth="1"/>
    <col min="2" max="2" width="19.125" style="16" customWidth="1"/>
    <col min="3" max="3" width="20.25" style="16" customWidth="1"/>
    <col min="4" max="4" width="21.375" style="16" customWidth="1"/>
    <col min="5" max="5" width="19.125" style="16" customWidth="1"/>
    <col min="6" max="6" width="21.25" style="16" customWidth="1"/>
    <col min="7" max="11" width="19.125" style="16" customWidth="1"/>
    <col min="12" max="39" width="11" style="16"/>
    <col min="40" max="16384" width="11" style="17"/>
  </cols>
  <sheetData>
    <row r="1" spans="1:39" ht="151.5" customHeight="1" thickBot="1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39" s="18" customFormat="1" ht="87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39" ht="29.25" customHeight="1">
      <c r="A3" s="4" t="s">
        <v>18</v>
      </c>
      <c r="B3" s="5">
        <f>+[1]CONSULTA!B2</f>
        <v>3582503</v>
      </c>
      <c r="C3" s="5">
        <f>+[1]CONSULTA!C2</f>
        <v>945340</v>
      </c>
      <c r="D3" s="5">
        <f>+[1]CONSULTA!D2</f>
        <v>27444</v>
      </c>
      <c r="E3" s="5">
        <f>+[1]CONSULTA!E2</f>
        <v>0</v>
      </c>
      <c r="F3" s="5">
        <f>+[1]CONSULTA!F2</f>
        <v>49946</v>
      </c>
      <c r="G3" s="5">
        <f>+[1]CONSULTA!G2</f>
        <v>165481</v>
      </c>
      <c r="H3" s="5">
        <f>+[1]CONSULTA!H2</f>
        <v>168839</v>
      </c>
      <c r="I3" s="5">
        <f>+[1]CONSULTA!I2</f>
        <v>8470</v>
      </c>
      <c r="J3" s="5">
        <f>+[1]CONSULTA!J2</f>
        <v>1451206</v>
      </c>
      <c r="K3" s="6">
        <f t="shared" ref="K3:K13" si="0">+B3+J3+G3+C3+F3+D3+H3+I3+E3</f>
        <v>6399229</v>
      </c>
    </row>
    <row r="4" spans="1:39" ht="29.25" customHeight="1">
      <c r="A4" s="7" t="s">
        <v>19</v>
      </c>
      <c r="B4" s="5">
        <f>+[1]CONSULTA!B3</f>
        <v>4857227</v>
      </c>
      <c r="C4" s="5">
        <f>+[1]CONSULTA!C3</f>
        <v>1281710</v>
      </c>
      <c r="D4" s="5">
        <f>+[1]CONSULTA!D3</f>
        <v>37211</v>
      </c>
      <c r="E4" s="5">
        <f>+[1]CONSULTA!E3</f>
        <v>140</v>
      </c>
      <c r="F4" s="5">
        <f>+[1]CONSULTA!F3</f>
        <v>67718</v>
      </c>
      <c r="G4" s="5">
        <f>+[1]CONSULTA!G3</f>
        <v>224362</v>
      </c>
      <c r="H4" s="5">
        <f>+[1]CONSULTA!H3</f>
        <v>276056</v>
      </c>
      <c r="I4" s="5">
        <f>+[1]CONSULTA!I3</f>
        <v>11483</v>
      </c>
      <c r="J4" s="5">
        <f>+[1]CONSULTA!J3</f>
        <v>1967573</v>
      </c>
      <c r="K4" s="8">
        <f t="shared" si="0"/>
        <v>8723480</v>
      </c>
    </row>
    <row r="5" spans="1:39" ht="29.25" customHeight="1">
      <c r="A5" s="7" t="s">
        <v>20</v>
      </c>
      <c r="B5" s="5">
        <f>+[1]CONSULTA!B4</f>
        <v>18365687</v>
      </c>
      <c r="C5" s="5">
        <f>+[1]CONSULTA!C4</f>
        <v>4846280</v>
      </c>
      <c r="D5" s="5">
        <f>+[1]CONSULTA!D4</f>
        <v>140697</v>
      </c>
      <c r="E5" s="5">
        <f>+[1]CONSULTA!E4</f>
        <v>79</v>
      </c>
      <c r="F5" s="5">
        <f>+[1]CONSULTA!F4</f>
        <v>256049</v>
      </c>
      <c r="G5" s="5">
        <f>+[1]CONSULTA!G4</f>
        <v>848339</v>
      </c>
      <c r="H5" s="5">
        <f>+[1]CONSULTA!H4</f>
        <v>894088</v>
      </c>
      <c r="I5" s="5">
        <f>+[1]CONSULTA!I4</f>
        <v>43419</v>
      </c>
      <c r="J5" s="5">
        <f>+[1]CONSULTA!J4</f>
        <v>7439600</v>
      </c>
      <c r="K5" s="8">
        <f t="shared" si="0"/>
        <v>32834238</v>
      </c>
    </row>
    <row r="6" spans="1:39" ht="29.25" customHeight="1">
      <c r="A6" s="7" t="s">
        <v>21</v>
      </c>
      <c r="B6" s="5">
        <f>+[1]CONSULTA!B5</f>
        <v>4587413</v>
      </c>
      <c r="C6" s="5">
        <f>+[1]CONSULTA!C5</f>
        <v>1210512</v>
      </c>
      <c r="D6" s="5">
        <f>+[1]CONSULTA!D5</f>
        <v>35144</v>
      </c>
      <c r="E6" s="5">
        <f>+[1]CONSULTA!E5</f>
        <v>0</v>
      </c>
      <c r="F6" s="5">
        <f>+[1]CONSULTA!F5</f>
        <v>63956</v>
      </c>
      <c r="G6" s="5">
        <f>+[1]CONSULTA!G5</f>
        <v>211900</v>
      </c>
      <c r="H6" s="5">
        <f>+[1]CONSULTA!H5</f>
        <v>221060</v>
      </c>
      <c r="I6" s="5">
        <f>+[1]CONSULTA!I5</f>
        <v>10845</v>
      </c>
      <c r="J6" s="5">
        <f>+[1]CONSULTA!J5</f>
        <v>1858276</v>
      </c>
      <c r="K6" s="8">
        <f t="shared" si="0"/>
        <v>8199106</v>
      </c>
    </row>
    <row r="7" spans="1:39" ht="29.25" customHeight="1">
      <c r="A7" s="7" t="s">
        <v>22</v>
      </c>
      <c r="B7" s="5">
        <f>+[1]CONSULTA!B6</f>
        <v>17363459</v>
      </c>
      <c r="C7" s="5">
        <f>+[1]CONSULTA!C6</f>
        <v>4581815</v>
      </c>
      <c r="D7" s="5">
        <f>+[1]CONSULTA!D6</f>
        <v>133019</v>
      </c>
      <c r="E7" s="5">
        <f>+[1]CONSULTA!E6</f>
        <v>0</v>
      </c>
      <c r="F7" s="5">
        <f>+[1]CONSULTA!F6</f>
        <v>242078</v>
      </c>
      <c r="G7" s="5">
        <f>+[1]CONSULTA!G6</f>
        <v>802044</v>
      </c>
      <c r="H7" s="5">
        <f>+[1]CONSULTA!H6</f>
        <v>777916</v>
      </c>
      <c r="I7" s="5">
        <f>+[1]CONSULTA!I6</f>
        <v>41050</v>
      </c>
      <c r="J7" s="5">
        <f>+[1]CONSULTA!J6</f>
        <v>7033616</v>
      </c>
      <c r="K7" s="8">
        <f t="shared" si="0"/>
        <v>30974997</v>
      </c>
    </row>
    <row r="8" spans="1:39" ht="29.25" customHeight="1">
      <c r="A8" s="7" t="s">
        <v>23</v>
      </c>
      <c r="B8" s="5">
        <f>+[1]CONSULTA!B7</f>
        <v>7110156</v>
      </c>
      <c r="C8" s="5">
        <f>+[1]CONSULTA!C7</f>
        <v>1876206</v>
      </c>
      <c r="D8" s="5">
        <f>+[1]CONSULTA!D7</f>
        <v>54471</v>
      </c>
      <c r="E8" s="5">
        <f>+[1]CONSULTA!E7</f>
        <v>0</v>
      </c>
      <c r="F8" s="5">
        <f>+[1]CONSULTA!F7</f>
        <v>99128</v>
      </c>
      <c r="G8" s="5">
        <f>+[1]CONSULTA!G7</f>
        <v>328429</v>
      </c>
      <c r="H8" s="5">
        <f>+[1]CONSULTA!H7</f>
        <v>314231</v>
      </c>
      <c r="I8" s="5">
        <f>+[1]CONSULTA!I7</f>
        <v>16809</v>
      </c>
      <c r="J8" s="5">
        <f>+[1]CONSULTA!J7</f>
        <v>2880193</v>
      </c>
      <c r="K8" s="8">
        <f t="shared" si="0"/>
        <v>12679623</v>
      </c>
    </row>
    <row r="9" spans="1:39" ht="29.25" customHeight="1">
      <c r="A9" s="7" t="s">
        <v>24</v>
      </c>
      <c r="B9" s="5">
        <f>+[1]CONSULTA!B8</f>
        <v>5413030</v>
      </c>
      <c r="C9" s="5">
        <f>+[1]CONSULTA!C8</f>
        <v>1428373</v>
      </c>
      <c r="D9" s="5">
        <f>+[1]CONSULTA!D8</f>
        <v>41469</v>
      </c>
      <c r="E9" s="5">
        <f>+[1]CONSULTA!E8</f>
        <v>0</v>
      </c>
      <c r="F9" s="5">
        <f>+[1]CONSULTA!F8</f>
        <v>75467</v>
      </c>
      <c r="G9" s="5">
        <f>+[1]CONSULTA!G8</f>
        <v>250036</v>
      </c>
      <c r="H9" s="5">
        <f>+[1]CONSULTA!H8</f>
        <v>274842</v>
      </c>
      <c r="I9" s="5">
        <f>+[1]CONSULTA!I8</f>
        <v>12798</v>
      </c>
      <c r="J9" s="5">
        <f>+[1]CONSULTA!J8</f>
        <v>2192718</v>
      </c>
      <c r="K9" s="8">
        <f t="shared" si="0"/>
        <v>9688733</v>
      </c>
    </row>
    <row r="10" spans="1:39" ht="29.25" customHeight="1">
      <c r="A10" s="7" t="s">
        <v>25</v>
      </c>
      <c r="B10" s="5">
        <f>+[1]CONSULTA!B9</f>
        <v>3403842</v>
      </c>
      <c r="C10" s="5">
        <f>+[1]CONSULTA!C9</f>
        <v>898195</v>
      </c>
      <c r="D10" s="5">
        <f>+[1]CONSULTA!D9</f>
        <v>26076</v>
      </c>
      <c r="E10" s="5">
        <f>+[1]CONSULTA!E9</f>
        <v>0</v>
      </c>
      <c r="F10" s="5">
        <f>+[1]CONSULTA!F9</f>
        <v>47455</v>
      </c>
      <c r="G10" s="5">
        <f>+[1]CONSULTA!G9</f>
        <v>157229</v>
      </c>
      <c r="H10" s="5">
        <f>+[1]CONSULTA!H9</f>
        <v>170026</v>
      </c>
      <c r="I10" s="5">
        <f>+[1]CONSULTA!I9</f>
        <v>8047</v>
      </c>
      <c r="J10" s="5">
        <f>+[1]CONSULTA!J9</f>
        <v>1378833</v>
      </c>
      <c r="K10" s="8">
        <f t="shared" si="0"/>
        <v>6089703</v>
      </c>
    </row>
    <row r="11" spans="1:39" ht="29.25" customHeight="1">
      <c r="A11" s="7" t="s">
        <v>26</v>
      </c>
      <c r="B11" s="5">
        <f>+[1]CONSULTA!B10</f>
        <v>4195950</v>
      </c>
      <c r="C11" s="5">
        <f>+[1]CONSULTA!C10</f>
        <v>1107214</v>
      </c>
      <c r="D11" s="5">
        <f>+[1]CONSULTA!D10</f>
        <v>32145</v>
      </c>
      <c r="E11" s="5">
        <f>+[1]CONSULTA!E10</f>
        <v>0</v>
      </c>
      <c r="F11" s="5">
        <f>+[1]CONSULTA!F10</f>
        <v>58499</v>
      </c>
      <c r="G11" s="5">
        <f>+[1]CONSULTA!G10</f>
        <v>193817</v>
      </c>
      <c r="H11" s="5">
        <f>+[1]CONSULTA!H10</f>
        <v>243298</v>
      </c>
      <c r="I11" s="5">
        <f>+[1]CONSULTA!I10</f>
        <v>9920</v>
      </c>
      <c r="J11" s="5">
        <f>+[1]CONSULTA!J10</f>
        <v>1699702</v>
      </c>
      <c r="K11" s="8">
        <f t="shared" si="0"/>
        <v>7540545</v>
      </c>
    </row>
    <row r="12" spans="1:39" ht="29.25" customHeight="1">
      <c r="A12" s="7" t="s">
        <v>27</v>
      </c>
      <c r="B12" s="5">
        <f>+[1]CONSULTA!B11</f>
        <v>4160329</v>
      </c>
      <c r="C12" s="5">
        <f>+[1]CONSULTA!C11</f>
        <v>1097815</v>
      </c>
      <c r="D12" s="5">
        <f>+[1]CONSULTA!D11</f>
        <v>31872</v>
      </c>
      <c r="E12" s="5">
        <f>+[1]CONSULTA!E11</f>
        <v>0</v>
      </c>
      <c r="F12" s="5">
        <f>+[1]CONSULTA!F11</f>
        <v>58002</v>
      </c>
      <c r="G12" s="5">
        <f>+[1]CONSULTA!G11</f>
        <v>192172</v>
      </c>
      <c r="H12" s="5">
        <f>+[1]CONSULTA!H11</f>
        <v>140214</v>
      </c>
      <c r="I12" s="5">
        <f>+[1]CONSULTA!I11</f>
        <v>9836</v>
      </c>
      <c r="J12" s="5">
        <f>+[1]CONSULTA!J11</f>
        <v>1685272</v>
      </c>
      <c r="K12" s="8">
        <f t="shared" si="0"/>
        <v>7375512</v>
      </c>
    </row>
    <row r="13" spans="1:39" ht="29.25" customHeight="1" thickBot="1">
      <c r="A13" s="7" t="s">
        <v>28</v>
      </c>
      <c r="B13" s="5">
        <f>+[1]CONSULTA!B12</f>
        <v>2928540</v>
      </c>
      <c r="C13" s="5">
        <f>+[1]CONSULTA!C12</f>
        <v>772774</v>
      </c>
      <c r="D13" s="5">
        <f>+[1]CONSULTA!D12</f>
        <v>22435</v>
      </c>
      <c r="E13" s="5">
        <f>+[1]CONSULTA!E12</f>
        <v>0</v>
      </c>
      <c r="F13" s="5">
        <f>+[1]CONSULTA!F12</f>
        <v>40829</v>
      </c>
      <c r="G13" s="5">
        <f>+[1]CONSULTA!G12</f>
        <v>135274</v>
      </c>
      <c r="H13" s="5">
        <f>+[1]CONSULTA!H12</f>
        <v>125953</v>
      </c>
      <c r="I13" s="5">
        <f>+[1]CONSULTA!I12</f>
        <v>6923</v>
      </c>
      <c r="J13" s="5">
        <f>+[1]CONSULTA!J12</f>
        <v>1186297</v>
      </c>
      <c r="K13" s="8">
        <f t="shared" si="0"/>
        <v>5219025</v>
      </c>
    </row>
    <row r="14" spans="1:39" ht="29.25" customHeight="1" thickBot="1">
      <c r="A14" s="9" t="s">
        <v>11</v>
      </c>
      <c r="B14" s="10">
        <f>SUM(B3:B13)</f>
        <v>75968136</v>
      </c>
      <c r="C14" s="10">
        <f>SUM(C3:C13)</f>
        <v>20046234</v>
      </c>
      <c r="D14" s="10">
        <f>SUM(D3:D13)</f>
        <v>581983</v>
      </c>
      <c r="E14" s="10">
        <f t="shared" ref="E14:H14" si="1">SUM(E3:E13)</f>
        <v>219</v>
      </c>
      <c r="F14" s="10">
        <f t="shared" si="1"/>
        <v>1059127</v>
      </c>
      <c r="G14" s="10">
        <f t="shared" si="1"/>
        <v>3509083</v>
      </c>
      <c r="H14" s="10">
        <f t="shared" si="1"/>
        <v>3606523</v>
      </c>
      <c r="I14" s="10">
        <f>SUM(I3:I13)</f>
        <v>179600</v>
      </c>
      <c r="J14" s="10">
        <f>SUM(J3:J13)</f>
        <v>30773286</v>
      </c>
      <c r="K14" s="11">
        <f>SUM(K3:K13)</f>
        <v>135724191</v>
      </c>
    </row>
    <row r="15" spans="1:39" ht="27" customHeight="1">
      <c r="A15" s="12" t="s">
        <v>12</v>
      </c>
    </row>
    <row r="16" spans="1:39" s="19" customFormat="1" ht="20.25">
      <c r="B16" s="13"/>
      <c r="C16" s="13"/>
      <c r="D16" s="13"/>
      <c r="E16" s="13"/>
      <c r="F16" s="13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19" customFormat="1" ht="28.5" customHeight="1">
      <c r="A17" s="30" t="s">
        <v>30</v>
      </c>
      <c r="B17" s="30"/>
      <c r="C17" s="30"/>
      <c r="D17" s="15" t="s">
        <v>13</v>
      </c>
      <c r="E17" s="13"/>
      <c r="F17" s="15" t="s">
        <v>14</v>
      </c>
      <c r="G17" s="20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s="19" customFormat="1" ht="24.75" customHeight="1">
      <c r="A18" s="27" t="s">
        <v>1</v>
      </c>
      <c r="B18" s="27"/>
      <c r="C18" s="27"/>
      <c r="D18" s="22">
        <f>+'[1]DICIEMBRE 2014'!C45</f>
        <v>316533898</v>
      </c>
      <c r="E18" s="14" t="s">
        <v>15</v>
      </c>
      <c r="F18" s="22">
        <f>+'[1]DICIEMBRE 2014'!E45</f>
        <v>75968136</v>
      </c>
      <c r="G18" s="20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s="19" customFormat="1" ht="24.75" customHeight="1">
      <c r="A19" s="27" t="s">
        <v>2</v>
      </c>
      <c r="B19" s="27"/>
      <c r="C19" s="27"/>
      <c r="D19" s="23">
        <f>+'[1]DICIEMBRE 2014'!C49</f>
        <v>20046234</v>
      </c>
      <c r="E19" s="14" t="s">
        <v>16</v>
      </c>
      <c r="F19" s="23">
        <f>+'[1]DICIEMBRE 2014'!E49</f>
        <v>20046234</v>
      </c>
      <c r="G19" s="20"/>
      <c r="H19" s="20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s="19" customFormat="1" ht="24.75" customHeight="1">
      <c r="A20" s="27" t="s">
        <v>3</v>
      </c>
      <c r="B20" s="27"/>
      <c r="C20" s="27"/>
      <c r="D20" s="23">
        <f>+'[1]DICIEMBRE 2014'!C51</f>
        <v>2909913</v>
      </c>
      <c r="E20" s="14" t="s">
        <v>17</v>
      </c>
      <c r="F20" s="23">
        <f>+'[1]DICIEMBRE 2014'!E51</f>
        <v>581983</v>
      </c>
      <c r="G20" s="20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s="19" customFormat="1" ht="24.75" customHeight="1">
      <c r="A21" s="27" t="s">
        <v>4</v>
      </c>
      <c r="B21" s="27"/>
      <c r="C21" s="27"/>
      <c r="D21" s="23">
        <f>+'[1]DICIEMBRE 2014'!C53</f>
        <v>1097</v>
      </c>
      <c r="E21" s="14" t="s">
        <v>17</v>
      </c>
      <c r="F21" s="23">
        <f>+'[1]DICIEMBRE 2014'!E53</f>
        <v>219</v>
      </c>
      <c r="G21" s="20"/>
      <c r="H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s="19" customFormat="1" ht="24.75" customHeight="1">
      <c r="A22" s="27" t="s">
        <v>5</v>
      </c>
      <c r="B22" s="27"/>
      <c r="C22" s="27"/>
      <c r="D22" s="23">
        <f>+'[1]DICIEMBRE 2014'!C50</f>
        <v>5295634</v>
      </c>
      <c r="E22" s="14" t="s">
        <v>17</v>
      </c>
      <c r="F22" s="23">
        <f>+'[1]DICIEMBRE 2014'!E50</f>
        <v>1059127</v>
      </c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s="19" customFormat="1" ht="24.75" customHeight="1">
      <c r="A23" s="27" t="s">
        <v>6</v>
      </c>
      <c r="B23" s="27"/>
      <c r="C23" s="27"/>
      <c r="D23" s="23">
        <f>+'[1]DICIEMBRE 2014'!C48</f>
        <v>14621181</v>
      </c>
      <c r="E23" s="14" t="s">
        <v>15</v>
      </c>
      <c r="F23" s="23">
        <f>+'[1]DICIEMBRE 2014'!E48</f>
        <v>3509083</v>
      </c>
      <c r="G23" s="20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19" customFormat="1" ht="38.25" customHeight="1">
      <c r="A24" s="27" t="s">
        <v>7</v>
      </c>
      <c r="B24" s="27"/>
      <c r="C24" s="27"/>
      <c r="D24" s="23">
        <f>+'[1]DICIEMBRE 2014'!C47</f>
        <v>18032614</v>
      </c>
      <c r="E24" s="14" t="s">
        <v>17</v>
      </c>
      <c r="F24" s="23">
        <f>+'[1]DICIEMBRE 2014'!E47</f>
        <v>3606523</v>
      </c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s="19" customFormat="1" ht="38.25" customHeight="1">
      <c r="A25" s="27" t="s">
        <v>8</v>
      </c>
      <c r="B25" s="27"/>
      <c r="C25" s="27"/>
      <c r="D25" s="23">
        <f>+'[1]DICIEMBRE 2014'!C52</f>
        <v>897998</v>
      </c>
      <c r="E25" s="14" t="s">
        <v>17</v>
      </c>
      <c r="F25" s="23">
        <f>+'[1]DICIEMBRE 2014'!E52</f>
        <v>179600</v>
      </c>
      <c r="G25" s="20"/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s="19" customFormat="1" ht="24.75" customHeight="1">
      <c r="A26" s="27" t="s">
        <v>9</v>
      </c>
      <c r="B26" s="27"/>
      <c r="C26" s="27"/>
      <c r="D26" s="23">
        <f>+'[1]DICIEMBRE 2014'!C46</f>
        <v>128222027</v>
      </c>
      <c r="E26" s="14" t="s">
        <v>15</v>
      </c>
      <c r="F26" s="23">
        <f>+'[1]DICIEMBRE 2014'!E46</f>
        <v>30773286</v>
      </c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s="19" customFormat="1" ht="24.75" customHeight="1" thickBot="1">
      <c r="A27" s="28" t="s">
        <v>11</v>
      </c>
      <c r="B27" s="28"/>
      <c r="C27" s="28"/>
      <c r="D27" s="24">
        <f>SUM(D18:D26)</f>
        <v>506560596</v>
      </c>
      <c r="E27" s="25"/>
      <c r="F27" s="24">
        <f>SUM(F18:F26)</f>
        <v>135724191</v>
      </c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s="19" customFormat="1" ht="21" thickTop="1">
      <c r="A28" s="20"/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>
      <c r="A29" s="26"/>
      <c r="B29" s="26"/>
      <c r="C29" s="26"/>
      <c r="D29" s="26"/>
      <c r="E29" s="26"/>
      <c r="F29" s="26"/>
      <c r="G29" s="26"/>
      <c r="H29" s="26"/>
    </row>
    <row r="30" spans="1:39">
      <c r="A30" s="26"/>
      <c r="B30" s="26"/>
      <c r="C30" s="26"/>
      <c r="D30" s="26"/>
      <c r="E30" s="26"/>
      <c r="F30" s="26"/>
      <c r="G30" s="26"/>
      <c r="H30" s="26"/>
    </row>
    <row r="31" spans="1:39">
      <c r="A31" s="26"/>
      <c r="B31" s="26"/>
      <c r="C31" s="26"/>
      <c r="D31" s="26"/>
      <c r="E31" s="26"/>
      <c r="F31" s="26"/>
      <c r="G31" s="26"/>
      <c r="H31" s="26"/>
    </row>
    <row r="32" spans="1:39">
      <c r="A32" s="26"/>
      <c r="B32" s="26"/>
      <c r="C32" s="26"/>
      <c r="D32" s="26"/>
      <c r="E32" s="26"/>
      <c r="F32" s="26"/>
      <c r="G32" s="26"/>
      <c r="H32" s="26"/>
    </row>
    <row r="33" spans="1:8">
      <c r="A33" s="26"/>
      <c r="B33" s="26"/>
      <c r="C33" s="26"/>
      <c r="D33" s="26"/>
      <c r="E33" s="26"/>
      <c r="F33" s="26"/>
      <c r="G33" s="26"/>
      <c r="H33" s="26"/>
    </row>
    <row r="34" spans="1:8">
      <c r="A34" s="26"/>
      <c r="B34" s="26"/>
      <c r="C34" s="26"/>
      <c r="D34" s="26"/>
      <c r="E34" s="26"/>
      <c r="F34" s="26"/>
      <c r="G34" s="26"/>
      <c r="H34" s="26"/>
    </row>
    <row r="35" spans="1:8">
      <c r="A35" s="26"/>
      <c r="B35" s="26"/>
      <c r="C35" s="26"/>
      <c r="D35" s="26"/>
      <c r="E35" s="26"/>
      <c r="F35" s="26"/>
      <c r="G35" s="26"/>
      <c r="H35" s="26"/>
    </row>
    <row r="36" spans="1:8">
      <c r="A36" s="26"/>
      <c r="B36" s="26"/>
      <c r="C36" s="26"/>
      <c r="D36" s="26"/>
      <c r="E36" s="26"/>
      <c r="F36" s="26"/>
      <c r="G36" s="26"/>
      <c r="H36" s="26"/>
    </row>
    <row r="37" spans="1:8">
      <c r="A37" s="26"/>
      <c r="B37" s="26"/>
      <c r="C37" s="26"/>
      <c r="D37" s="26"/>
      <c r="E37" s="26"/>
      <c r="F37" s="26"/>
      <c r="G37" s="26"/>
      <c r="H37" s="26"/>
    </row>
    <row r="38" spans="1:8">
      <c r="A38" s="26"/>
      <c r="B38" s="26"/>
      <c r="C38" s="26"/>
      <c r="D38" s="26"/>
      <c r="E38" s="26"/>
      <c r="F38" s="26"/>
      <c r="G38" s="26"/>
      <c r="H38" s="26"/>
    </row>
    <row r="39" spans="1:8">
      <c r="A39" s="26"/>
      <c r="B39" s="26"/>
      <c r="C39" s="26"/>
      <c r="D39" s="26"/>
      <c r="E39" s="26"/>
      <c r="F39" s="26"/>
      <c r="G39" s="26"/>
      <c r="H39" s="26"/>
    </row>
    <row r="40" spans="1:8">
      <c r="A40" s="26"/>
      <c r="B40" s="26"/>
      <c r="C40" s="26"/>
      <c r="D40" s="26"/>
      <c r="E40" s="26"/>
      <c r="F40" s="26"/>
      <c r="G40" s="26"/>
      <c r="H40" s="26"/>
    </row>
    <row r="41" spans="1:8">
      <c r="A41" s="26"/>
      <c r="B41" s="26"/>
      <c r="C41" s="26"/>
      <c r="D41" s="26"/>
      <c r="E41" s="26"/>
      <c r="F41" s="26"/>
      <c r="G41" s="26"/>
      <c r="H41" s="26"/>
    </row>
    <row r="42" spans="1:8">
      <c r="A42" s="26"/>
      <c r="B42" s="26"/>
      <c r="C42" s="26"/>
      <c r="D42" s="26"/>
      <c r="E42" s="26"/>
      <c r="F42" s="26"/>
      <c r="G42" s="26"/>
      <c r="H42" s="26"/>
    </row>
  </sheetData>
  <mergeCells count="12">
    <mergeCell ref="A27:C27"/>
    <mergeCell ref="A1:K1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rintOptions horizontalCentered="1"/>
  <pageMargins left="0.15748031496062992" right="0.15748031496062992" top="0.32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2014-12-22T20:15:16Z</cp:lastPrinted>
  <dcterms:created xsi:type="dcterms:W3CDTF">2014-09-29T17:22:09Z</dcterms:created>
  <dcterms:modified xsi:type="dcterms:W3CDTF">2014-12-22T20:15:30Z</dcterms:modified>
</cp:coreProperties>
</file>