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 AGOSTO" sheetId="3" r:id="rId1"/>
  </sheets>
  <externalReferences>
    <externalReference r:id="rId2"/>
  </externalReferences>
  <definedNames>
    <definedName name="_xlnm.Print_Area" localSheetId="0">'FORMATO AGOSTO'!$A$1:$O$30</definedName>
  </definedNames>
  <calcPr calcId="145621"/>
</workbook>
</file>

<file path=xl/calcChain.xml><?xml version="1.0" encoding="utf-8"?>
<calcChain xmlns="http://schemas.openxmlformats.org/spreadsheetml/2006/main">
  <c r="O2" i="3" l="1"/>
  <c r="O15" i="3" l="1"/>
  <c r="G28" i="3" l="1"/>
  <c r="G27" i="3"/>
  <c r="G26" i="3"/>
  <c r="G25" i="3"/>
  <c r="G24" i="3"/>
  <c r="G23" i="3"/>
  <c r="G22" i="3"/>
  <c r="G21" i="3"/>
  <c r="E21" i="3" s="1"/>
  <c r="E29" i="3" s="1"/>
  <c r="G20" i="3"/>
  <c r="G19" i="3"/>
  <c r="G29" i="3" s="1"/>
  <c r="L14" i="3"/>
  <c r="L13" i="3"/>
  <c r="L12" i="3"/>
  <c r="L11" i="3"/>
  <c r="L10" i="3"/>
  <c r="L9" i="3"/>
  <c r="L8" i="3"/>
  <c r="L7" i="3"/>
  <c r="L6" i="3"/>
  <c r="L5" i="3"/>
  <c r="N15" i="3"/>
  <c r="K15" i="3"/>
  <c r="J15" i="3"/>
  <c r="I15" i="3"/>
  <c r="H15" i="3"/>
  <c r="G15" i="3"/>
  <c r="F15" i="3"/>
  <c r="E15" i="3"/>
  <c r="D15" i="3"/>
  <c r="C15" i="3"/>
  <c r="B15" i="3"/>
  <c r="L4" i="3" l="1"/>
  <c r="L15" i="3" s="1"/>
</calcChain>
</file>

<file path=xl/sharedStrings.xml><?xml version="1.0" encoding="utf-8"?>
<sst xmlns="http://schemas.openxmlformats.org/spreadsheetml/2006/main" count="50" uniqueCount="34">
  <si>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</si>
  <si>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</si>
  <si>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</si>
  <si>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</si>
  <si>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</si>
  <si>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</si>
  <si>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</si>
  <si>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</si>
  <si>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</si>
  <si>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</si>
  <si>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</si>
  <si>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</si>
  <si>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</si>
  <si>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</si>
  <si>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</si>
  <si>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</si>
  <si>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</si>
  <si>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</si>
  <si>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</si>
  <si>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</si>
  <si>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</si>
  <si>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</si>
  <si>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</si>
  <si>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</si>
  <si>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</si>
  <si>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</si>
  <si>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</si>
  <si>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</si>
  <si>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</si>
  <si>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</si>
  <si>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</si>
  <si>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</si>
  <si>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PARTICIPACIONES A MUNICIPIOS AGOSTO 2015</t>
  </si>
  <si>
    <t>A G O S T O    2 0 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</si>
</sst>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22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sz val="12"/>
      <color theme="1"/>
      <name val="Calibri"/>
      <family val="2"/>
      <scheme val="minor"/>
    </font>
    <font>
      <sz val="11"/>
      <color theme="1"/>
      <name val="Azo Sans"/>
      <family val="3"/>
    </font>
    <font>
      <sz val="14"/>
      <name val="Azo Sans"/>
      <family val="3"/>
    </font>
    <font>
      <sz val="14"/>
      <color theme="1"/>
      <name val="Azo Sans"/>
      <family val="3"/>
    </font>
    <font>
      <sz val="12"/>
      <color theme="1"/>
      <name val="Azo Sans"/>
      <family val="3"/>
    </font>
    <font>
      <sz val="16"/>
      <name val="Azo Sans"/>
      <family val="3"/>
    </font>
    <font>
      <sz val="16"/>
      <color theme="1"/>
      <name val="Azo Sans"/>
      <family val="3"/>
    </font>
    <font>
      <b/>
      <sz val="14"/>
      <name val="Azo Sans"/>
      <family val="3"/>
    </font>
    <font>
      <b/>
      <sz val="16"/>
      <name val="Azo Sans"/>
      <family val="3"/>
    </font>
    <font>
      <sz val="12"/>
      <name val="Azo Sans"/>
      <family val="3"/>
    </font>
    <font>
      <b/>
      <sz val="12"/>
      <color theme="1"/>
      <name val="Azo Sans"/>
      <family val="3"/>
    </font>
    <font>
      <b/>
      <sz val="14"/>
      <color theme="1"/>
      <name val="Azo Sans"/>
      <family val="3"/>
    </font>
    <font>
      <b/>
      <sz val="11"/>
      <color theme="1"/>
      <name val="Azo Sans"/>
      <family val="3"/>
    </font>
    <font>
      <b/>
      <sz val="40"/>
      <name val="Azo Sans"/>
      <family val="3"/>
    </font>
    <font>
      <sz val="10"/>
      <name val="Azo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8" fillId="2" borderId="0" xfId="2" applyFont="1" applyFill="1"/>
    <xf numFmtId="0" fontId="8" fillId="0" borderId="0" xfId="2" applyFont="1"/>
    <xf numFmtId="0" fontId="9" fillId="4" borderId="1" xfId="3" applyFont="1" applyFill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/>
    </xf>
    <xf numFmtId="0" fontId="10" fillId="2" borderId="0" xfId="2" applyFont="1" applyFill="1"/>
    <xf numFmtId="0" fontId="9" fillId="4" borderId="21" xfId="3" applyFont="1" applyFill="1" applyBorder="1" applyAlignment="1">
      <alignment horizontal="center" vertical="center" wrapText="1"/>
    </xf>
    <xf numFmtId="0" fontId="11" fillId="2" borderId="0" xfId="2" applyFont="1" applyFill="1"/>
    <xf numFmtId="0" fontId="9" fillId="4" borderId="6" xfId="3" applyFont="1" applyFill="1" applyBorder="1" applyAlignment="1">
      <alignment horizontal="center" vertical="center" wrapText="1"/>
    </xf>
    <xf numFmtId="0" fontId="9" fillId="4" borderId="7" xfId="3" applyFont="1" applyFill="1" applyBorder="1" applyAlignment="1">
      <alignment horizontal="center" vertical="center" wrapText="1"/>
    </xf>
    <xf numFmtId="9" fontId="9" fillId="4" borderId="8" xfId="3" applyNumberFormat="1" applyFont="1" applyFill="1" applyBorder="1" applyAlignment="1">
      <alignment horizontal="center" vertical="center" wrapText="1"/>
    </xf>
    <xf numFmtId="0" fontId="9" fillId="3" borderId="9" xfId="3" applyFont="1" applyFill="1" applyBorder="1" applyAlignment="1">
      <alignment horizontal="center" vertical="center"/>
    </xf>
    <xf numFmtId="0" fontId="9" fillId="4" borderId="22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vertical="center"/>
    </xf>
    <xf numFmtId="3" fontId="12" fillId="2" borderId="11" xfId="3" applyNumberFormat="1" applyFont="1" applyFill="1" applyBorder="1" applyAlignment="1">
      <alignment vertical="center"/>
    </xf>
    <xf numFmtId="3" fontId="12" fillId="3" borderId="12" xfId="3" applyNumberFormat="1" applyFont="1" applyFill="1" applyBorder="1" applyAlignment="1">
      <alignment vertical="center"/>
    </xf>
    <xf numFmtId="0" fontId="13" fillId="2" borderId="0" xfId="2" applyFont="1" applyFill="1"/>
    <xf numFmtId="3" fontId="12" fillId="2" borderId="23" xfId="3" applyNumberFormat="1" applyFont="1" applyFill="1" applyBorder="1" applyAlignment="1">
      <alignment vertical="center"/>
    </xf>
    <xf numFmtId="0" fontId="9" fillId="2" borderId="13" xfId="3" applyFont="1" applyFill="1" applyBorder="1" applyAlignment="1">
      <alignment vertical="center"/>
    </xf>
    <xf numFmtId="3" fontId="12" fillId="2" borderId="14" xfId="3" applyNumberFormat="1" applyFont="1" applyFill="1" applyBorder="1" applyAlignment="1">
      <alignment vertical="center"/>
    </xf>
    <xf numFmtId="3" fontId="12" fillId="3" borderId="15" xfId="3" applyNumberFormat="1" applyFont="1" applyFill="1" applyBorder="1" applyAlignment="1">
      <alignment vertical="center"/>
    </xf>
    <xf numFmtId="0" fontId="14" fillId="2" borderId="16" xfId="3" applyFont="1" applyFill="1" applyBorder="1" applyAlignment="1">
      <alignment horizontal="center" vertical="center"/>
    </xf>
    <xf numFmtId="3" fontId="15" fillId="2" borderId="17" xfId="3" applyNumberFormat="1" applyFont="1" applyFill="1" applyBorder="1" applyAlignment="1">
      <alignment vertical="center"/>
    </xf>
    <xf numFmtId="3" fontId="15" fillId="2" borderId="8" xfId="3" applyNumberFormat="1" applyFont="1" applyFill="1" applyBorder="1" applyAlignment="1">
      <alignment vertical="center"/>
    </xf>
    <xf numFmtId="3" fontId="15" fillId="3" borderId="18" xfId="3" applyNumberFormat="1" applyFont="1" applyFill="1" applyBorder="1" applyAlignment="1">
      <alignment vertical="center"/>
    </xf>
    <xf numFmtId="3" fontId="15" fillId="2" borderId="19" xfId="3" applyNumberFormat="1" applyFont="1" applyFill="1" applyBorder="1" applyAlignment="1">
      <alignment vertical="center"/>
    </xf>
    <xf numFmtId="0" fontId="16" fillId="2" borderId="0" xfId="3" applyFont="1" applyFill="1" applyBorder="1" applyAlignment="1">
      <alignment horizontal="left" vertical="center"/>
    </xf>
    <xf numFmtId="0" fontId="10" fillId="0" borderId="0" xfId="2" applyFont="1"/>
    <xf numFmtId="0" fontId="14" fillId="2" borderId="0" xfId="3" applyFont="1" applyFill="1" applyBorder="1" applyAlignment="1">
      <alignment vertical="center"/>
    </xf>
    <xf numFmtId="0" fontId="10" fillId="2" borderId="0" xfId="2" applyFont="1" applyFill="1" applyBorder="1"/>
    <xf numFmtId="0" fontId="15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vertical="center"/>
    </xf>
    <xf numFmtId="0" fontId="13" fillId="2" borderId="0" xfId="2" applyFont="1" applyFill="1" applyBorder="1"/>
    <xf numFmtId="0" fontId="13" fillId="0" borderId="0" xfId="2" applyFont="1"/>
    <xf numFmtId="0" fontId="12" fillId="2" borderId="0" xfId="3" applyFont="1" applyFill="1" applyBorder="1" applyAlignment="1" applyProtection="1">
      <alignment horizontal="left" vertical="center" wrapText="1"/>
    </xf>
    <xf numFmtId="0" fontId="9" fillId="2" borderId="0" xfId="3" applyFont="1" applyFill="1" applyBorder="1" applyAlignment="1" applyProtection="1">
      <alignment horizontal="left" vertical="center" wrapText="1"/>
    </xf>
    <xf numFmtId="164" fontId="12" fillId="2" borderId="0" xfId="4" applyNumberFormat="1" applyFont="1" applyFill="1" applyBorder="1" applyAlignment="1">
      <alignment vertical="center"/>
    </xf>
    <xf numFmtId="9" fontId="12" fillId="2" borderId="0" xfId="5" applyFont="1" applyFill="1" applyBorder="1" applyAlignment="1">
      <alignment horizontal="center" vertical="center"/>
    </xf>
    <xf numFmtId="3" fontId="12" fillId="2" borderId="0" xfId="4" applyNumberFormat="1" applyFont="1" applyFill="1" applyBorder="1" applyAlignment="1">
      <alignment vertical="center"/>
    </xf>
    <xf numFmtId="0" fontId="14" fillId="2" borderId="0" xfId="3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Alignment="1" applyProtection="1">
      <alignment horizontal="center" vertical="center" wrapText="1"/>
    </xf>
    <xf numFmtId="164" fontId="15" fillId="2" borderId="20" xfId="4" applyNumberFormat="1" applyFont="1" applyFill="1" applyBorder="1" applyAlignment="1">
      <alignment vertical="center"/>
    </xf>
    <xf numFmtId="165" fontId="15" fillId="2" borderId="0" xfId="4" applyNumberFormat="1" applyFont="1" applyFill="1" applyBorder="1" applyAlignment="1">
      <alignment vertical="center"/>
    </xf>
    <xf numFmtId="0" fontId="8" fillId="2" borderId="0" xfId="2" applyFont="1" applyFill="1" applyBorder="1"/>
    <xf numFmtId="0" fontId="9" fillId="2" borderId="0" xfId="3" applyFont="1" applyFill="1" applyBorder="1" applyAlignment="1" applyProtection="1">
      <alignment horizontal="left" vertical="center" wrapText="1"/>
    </xf>
    <xf numFmtId="166" fontId="10" fillId="2" borderId="0" xfId="1" applyNumberFormat="1" applyFont="1" applyFill="1" applyBorder="1"/>
    <xf numFmtId="166" fontId="11" fillId="2" borderId="0" xfId="1" applyNumberFormat="1" applyFont="1" applyFill="1" applyBorder="1"/>
    <xf numFmtId="166" fontId="17" fillId="2" borderId="0" xfId="1" applyNumberFormat="1" applyFont="1" applyFill="1" applyBorder="1"/>
    <xf numFmtId="166" fontId="10" fillId="2" borderId="0" xfId="1" applyNumberFormat="1" applyFont="1" applyFill="1"/>
    <xf numFmtId="166" fontId="18" fillId="2" borderId="0" xfId="1" applyNumberFormat="1" applyFont="1" applyFill="1" applyBorder="1"/>
    <xf numFmtId="43" fontId="11" fillId="2" borderId="0" xfId="1" applyFont="1" applyFill="1" applyBorder="1"/>
    <xf numFmtId="43" fontId="11" fillId="2" borderId="0" xfId="1" applyFont="1" applyFill="1"/>
    <xf numFmtId="0" fontId="19" fillId="2" borderId="0" xfId="2" applyFont="1" applyFill="1"/>
    <xf numFmtId="0" fontId="20" fillId="2" borderId="0" xfId="2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21" fillId="4" borderId="21" xfId="3" applyFont="1" applyFill="1" applyBorder="1" applyAlignment="1">
      <alignment horizontal="center" vertical="center" wrapText="1"/>
    </xf>
    <xf numFmtId="0" fontId="21" fillId="4" borderId="22" xfId="3" applyFont="1" applyFill="1" applyBorder="1" applyAlignment="1">
      <alignment horizontal="center" vertical="center" wrapText="1"/>
    </xf>
  </cellXfs>
  <cellStyles count="55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Moneda 4" xfId="53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14" xfId="54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86725" y="128397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086725" y="128397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086725" y="11658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086725" y="132492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08672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086725" y="11658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08672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086725" y="11658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08672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086725" y="112299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086725" y="112299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086725" y="112299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086725" y="13249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086725" y="13249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086725" y="13249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086725" y="13249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086725" y="13249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086725" y="132492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086725" y="128397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086725" y="128397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086725" y="11658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08672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086725" y="11658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08672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086725" y="116586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086725" y="105918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08672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086725" y="12258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08672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086725" y="11229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086725" y="112299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086725" y="112299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086725" y="112299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08672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08672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08672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13</xdr:col>
      <xdr:colOff>1047750</xdr:colOff>
      <xdr:row>0</xdr:row>
      <xdr:rowOff>76200</xdr:rowOff>
    </xdr:from>
    <xdr:to>
      <xdr:col>14</xdr:col>
      <xdr:colOff>1015797</xdr:colOff>
      <xdr:row>0</xdr:row>
      <xdr:rowOff>1701597</xdr:rowOff>
    </xdr:to>
    <xdr:pic>
      <xdr:nvPicPr>
        <xdr:cNvPr id="103" name="10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7700" y="76200"/>
          <a:ext cx="1625397" cy="162539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0</xdr:row>
      <xdr:rowOff>1</xdr:rowOff>
    </xdr:from>
    <xdr:to>
      <xdr:col>1</xdr:col>
      <xdr:colOff>481477</xdr:colOff>
      <xdr:row>0</xdr:row>
      <xdr:rowOff>1828801</xdr:rowOff>
    </xdr:to>
    <xdr:pic>
      <xdr:nvPicPr>
        <xdr:cNvPr id="104" name="10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"/>
          <a:ext cx="1300627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5/08%20Agosto%202015/Agosto%202015/Agosto%202015/Desg.%20de%20Fondos%20x%20Mun.%20AGOST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"/>
      <sheetName val="3Aj14"/>
      <sheetName val="2DO AJUSTE CUAT 2014"/>
      <sheetName val="AJUSTE DIFERENCIAS"/>
      <sheetName val="1AJ. 2015"/>
      <sheetName val="FEFMPH"/>
      <sheetName val="RESUMEN MES"/>
      <sheetName val="AGO15"/>
      <sheetName val="1Aj2015"/>
      <sheetName val="AJ.COEF"/>
      <sheetName val="JUN+1aj+ajcoef"/>
      <sheetName val="CONSTANCIAS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AGO ESTIMADO"/>
      <sheetName val="FORMATO AGOSTO"/>
      <sheetName val="CONSULTA"/>
      <sheetName val="CONSULTA MES+3Aj"/>
      <sheetName val="FORMATO"/>
      <sheetName val="FORMATO 3ER AJ14"/>
      <sheetName val="FORMATO AJ.DEF14"/>
      <sheetName val="xMesSHCP"/>
      <sheetName val="VTA.BEB"/>
      <sheetName val="3ERAJ"/>
      <sheetName val="Dist.Bebidas Alcoholicas"/>
      <sheetName val="30FFM"/>
      <sheetName val="RESUMEN PART."/>
    </sheetNames>
    <sheetDataSet>
      <sheetData sheetId="0">
        <row r="45">
          <cell r="E45">
            <v>80813946</v>
          </cell>
        </row>
        <row r="46">
          <cell r="E46">
            <v>56508549</v>
          </cell>
        </row>
        <row r="47">
          <cell r="E47">
            <v>4323865</v>
          </cell>
        </row>
        <row r="48">
          <cell r="E48">
            <v>3613693</v>
          </cell>
        </row>
        <row r="49">
          <cell r="E49">
            <v>20858567</v>
          </cell>
        </row>
        <row r="50">
          <cell r="E50">
            <v>1038133</v>
          </cell>
        </row>
        <row r="51">
          <cell r="E51">
            <v>1221007</v>
          </cell>
        </row>
        <row r="52">
          <cell r="E52">
            <v>785762</v>
          </cell>
        </row>
        <row r="53">
          <cell r="E53">
            <v>186339</v>
          </cell>
        </row>
        <row r="54">
          <cell r="E54">
            <v>107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FONDO PARA ENTIDADES FEDERATIVAS Y 
MUNICIPIOS PRODUCTORES DE HIDROCARBUROS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zoomScale="50" zoomScaleNormal="50" workbookViewId="0">
      <selection activeCell="V25" sqref="V25"/>
    </sheetView>
  </sheetViews>
  <sheetFormatPr baseColWidth="10" defaultRowHeight="15.75"/>
  <cols>
    <col min="1" max="1" width="19.5" style="1" bestFit="1" customWidth="1"/>
    <col min="2" max="2" width="19.125" style="1" customWidth="1"/>
    <col min="3" max="3" width="20.62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2" width="19.125" style="1" customWidth="1"/>
    <col min="13" max="13" width="1.25" style="1" customWidth="1"/>
    <col min="14" max="14" width="21.75" style="1" bestFit="1" customWidth="1"/>
    <col min="15" max="15" width="18.5" style="1" customWidth="1"/>
    <col min="16" max="40" width="11" style="1"/>
    <col min="41" max="16384" width="11" style="2"/>
  </cols>
  <sheetData>
    <row r="1" spans="1:15" ht="151.5" customHeight="1" thickBot="1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10" customFormat="1" ht="35.25" customHeight="1" thickBot="1">
      <c r="A2" s="3" t="s">
        <v>0</v>
      </c>
      <c r="B2" s="4" t="s">
        <v>1</v>
      </c>
      <c r="C2" s="5" t="s">
        <v>2</v>
      </c>
      <c r="D2" s="6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7" t="s">
        <v>10</v>
      </c>
      <c r="M2" s="8"/>
      <c r="N2" s="9" t="s">
        <v>11</v>
      </c>
      <c r="O2" s="59" t="str">
        <f>+'[1]RESUMEN MES'!$C$2</f>
        <v>FONDO PARA ENTIDADES FEDERATIVAS Y 
MUNICIPIOS PRODUCTORES DE HIDROCARBUROS</v>
      </c>
    </row>
    <row r="3" spans="1:15" s="10" customFormat="1" ht="80.25" customHeight="1" thickBot="1">
      <c r="A3" s="11"/>
      <c r="B3" s="12"/>
      <c r="C3" s="13">
        <v>0.7</v>
      </c>
      <c r="D3" s="13">
        <v>0.3</v>
      </c>
      <c r="E3" s="12"/>
      <c r="F3" s="12"/>
      <c r="G3" s="12"/>
      <c r="H3" s="12"/>
      <c r="I3" s="12"/>
      <c r="J3" s="12"/>
      <c r="K3" s="12"/>
      <c r="L3" s="14"/>
      <c r="M3" s="8"/>
      <c r="N3" s="15"/>
      <c r="O3" s="60"/>
    </row>
    <row r="4" spans="1:15" ht="29.25" customHeight="1">
      <c r="A4" s="16" t="s">
        <v>12</v>
      </c>
      <c r="B4" s="17">
        <v>3822401</v>
      </c>
      <c r="C4" s="17">
        <v>986585</v>
      </c>
      <c r="D4" s="17">
        <v>59345</v>
      </c>
      <c r="E4" s="17">
        <v>37166</v>
      </c>
      <c r="F4" s="17">
        <v>0</v>
      </c>
      <c r="G4" s="17">
        <v>57752</v>
      </c>
      <c r="H4" s="17">
        <v>170923</v>
      </c>
      <c r="I4" s="17">
        <v>222640</v>
      </c>
      <c r="J4" s="17">
        <v>8814</v>
      </c>
      <c r="K4" s="17">
        <v>2672786</v>
      </c>
      <c r="L4" s="18">
        <f>+B4+K4+H4+C4+D4+G4+E4+I4+J4+F4</f>
        <v>8038412</v>
      </c>
      <c r="M4" s="19"/>
      <c r="N4" s="20">
        <v>190807</v>
      </c>
      <c r="O4" s="20">
        <v>455825.97434378602</v>
      </c>
    </row>
    <row r="5" spans="1:15" ht="29.25" customHeight="1">
      <c r="A5" s="21" t="s">
        <v>13</v>
      </c>
      <c r="B5" s="17">
        <v>5169840</v>
      </c>
      <c r="C5" s="17">
        <v>1334367</v>
      </c>
      <c r="D5" s="17">
        <v>119020</v>
      </c>
      <c r="E5" s="17">
        <v>50267</v>
      </c>
      <c r="F5" s="17">
        <v>0</v>
      </c>
      <c r="G5" s="17">
        <v>78110</v>
      </c>
      <c r="H5" s="17">
        <v>231176</v>
      </c>
      <c r="I5" s="17">
        <v>309782</v>
      </c>
      <c r="J5" s="17">
        <v>11920</v>
      </c>
      <c r="K5" s="17">
        <v>3614970</v>
      </c>
      <c r="L5" s="18">
        <f t="shared" ref="L5:L14" si="0">+B5+K5+H5+C5+D5+G5+E5+I5+J5+F5</f>
        <v>10919452</v>
      </c>
      <c r="M5" s="19"/>
      <c r="N5" s="20">
        <v>63576</v>
      </c>
      <c r="O5" s="20">
        <v>781160.98944212694</v>
      </c>
    </row>
    <row r="6" spans="1:15" ht="29.25" customHeight="1">
      <c r="A6" s="21" t="s">
        <v>14</v>
      </c>
      <c r="B6" s="17">
        <v>19820747</v>
      </c>
      <c r="C6" s="17">
        <v>5115855</v>
      </c>
      <c r="D6" s="17">
        <v>455642</v>
      </c>
      <c r="E6" s="17">
        <v>192719</v>
      </c>
      <c r="F6" s="17">
        <v>0</v>
      </c>
      <c r="G6" s="17">
        <v>299469</v>
      </c>
      <c r="H6" s="17">
        <v>886309</v>
      </c>
      <c r="I6" s="17">
        <v>1089230</v>
      </c>
      <c r="J6" s="17">
        <v>45702</v>
      </c>
      <c r="K6" s="17">
        <v>13859511</v>
      </c>
      <c r="L6" s="18">
        <f t="shared" si="0"/>
        <v>41765184</v>
      </c>
      <c r="M6" s="19"/>
      <c r="N6" s="20">
        <v>379032</v>
      </c>
      <c r="O6" s="20">
        <v>8001086.9975545611</v>
      </c>
    </row>
    <row r="7" spans="1:15" ht="29.25" customHeight="1">
      <c r="A7" s="21" t="s">
        <v>15</v>
      </c>
      <c r="B7" s="17">
        <v>4898462</v>
      </c>
      <c r="C7" s="17">
        <v>1264323</v>
      </c>
      <c r="D7" s="17">
        <v>73383</v>
      </c>
      <c r="E7" s="17">
        <v>47626</v>
      </c>
      <c r="F7" s="17">
        <v>0</v>
      </c>
      <c r="G7" s="17">
        <v>74010</v>
      </c>
      <c r="H7" s="17">
        <v>219041</v>
      </c>
      <c r="I7" s="17">
        <v>274292</v>
      </c>
      <c r="J7" s="17">
        <v>11296</v>
      </c>
      <c r="K7" s="17">
        <v>3425213</v>
      </c>
      <c r="L7" s="18">
        <f t="shared" si="0"/>
        <v>10287646</v>
      </c>
      <c r="M7" s="19"/>
      <c r="N7" s="20">
        <v>550872</v>
      </c>
      <c r="O7" s="20">
        <v>386254.67026702059</v>
      </c>
    </row>
    <row r="8" spans="1:15" ht="29.25" customHeight="1">
      <c r="A8" s="21" t="s">
        <v>16</v>
      </c>
      <c r="B8" s="17">
        <v>18537337</v>
      </c>
      <c r="C8" s="17">
        <v>4784598</v>
      </c>
      <c r="D8" s="17">
        <v>0</v>
      </c>
      <c r="E8" s="17">
        <v>180242</v>
      </c>
      <c r="F8" s="17">
        <v>0</v>
      </c>
      <c r="G8" s="17">
        <v>280079</v>
      </c>
      <c r="H8" s="17">
        <v>828919</v>
      </c>
      <c r="I8" s="17">
        <v>931463</v>
      </c>
      <c r="J8" s="17">
        <v>42743</v>
      </c>
      <c r="K8" s="17">
        <v>12962095</v>
      </c>
      <c r="L8" s="18">
        <f t="shared" si="0"/>
        <v>38547476</v>
      </c>
      <c r="M8" s="19"/>
      <c r="N8" s="20">
        <v>15079975</v>
      </c>
      <c r="O8" s="20">
        <v>17983624.060257073</v>
      </c>
    </row>
    <row r="9" spans="1:15" ht="29.25" customHeight="1">
      <c r="A9" s="21" t="s">
        <v>17</v>
      </c>
      <c r="B9" s="17">
        <v>7347699</v>
      </c>
      <c r="C9" s="17">
        <v>1896485</v>
      </c>
      <c r="D9" s="17">
        <v>72856</v>
      </c>
      <c r="E9" s="17">
        <v>71442</v>
      </c>
      <c r="F9" s="17">
        <v>0</v>
      </c>
      <c r="G9" s="17">
        <v>111015</v>
      </c>
      <c r="H9" s="17">
        <v>328560</v>
      </c>
      <c r="I9" s="17">
        <v>387945</v>
      </c>
      <c r="J9" s="17">
        <v>16942</v>
      </c>
      <c r="K9" s="17">
        <v>5137824</v>
      </c>
      <c r="L9" s="18">
        <f t="shared" si="0"/>
        <v>15370768</v>
      </c>
      <c r="M9" s="19"/>
      <c r="N9" s="20">
        <v>848227</v>
      </c>
      <c r="O9" s="20">
        <v>2455610.7245736024</v>
      </c>
    </row>
    <row r="10" spans="1:15" ht="29.25" customHeight="1">
      <c r="A10" s="21" t="s">
        <v>18</v>
      </c>
      <c r="B10" s="17">
        <v>5840737</v>
      </c>
      <c r="C10" s="17">
        <v>1507529</v>
      </c>
      <c r="D10" s="17">
        <v>101803</v>
      </c>
      <c r="E10" s="17">
        <v>56790</v>
      </c>
      <c r="F10" s="17">
        <v>107</v>
      </c>
      <c r="G10" s="17">
        <v>88247</v>
      </c>
      <c r="H10" s="17">
        <v>261176</v>
      </c>
      <c r="I10" s="17">
        <v>335068</v>
      </c>
      <c r="J10" s="17">
        <v>13467</v>
      </c>
      <c r="K10" s="17">
        <v>4084092</v>
      </c>
      <c r="L10" s="18">
        <f t="shared" si="0"/>
        <v>12289016</v>
      </c>
      <c r="M10" s="19"/>
      <c r="N10" s="20">
        <v>0</v>
      </c>
      <c r="O10" s="20">
        <v>462922.02474397072</v>
      </c>
    </row>
    <row r="11" spans="1:15" ht="29.25" customHeight="1">
      <c r="A11" s="21" t="s">
        <v>19</v>
      </c>
      <c r="B11" s="17">
        <v>3624731</v>
      </c>
      <c r="C11" s="17">
        <v>935565</v>
      </c>
      <c r="D11" s="17">
        <v>46273</v>
      </c>
      <c r="E11" s="17">
        <v>35244</v>
      </c>
      <c r="F11" s="17">
        <v>0</v>
      </c>
      <c r="G11" s="17">
        <v>54766</v>
      </c>
      <c r="H11" s="17">
        <v>162084</v>
      </c>
      <c r="I11" s="17">
        <v>233881</v>
      </c>
      <c r="J11" s="17">
        <v>8358</v>
      </c>
      <c r="K11" s="17">
        <v>2534566</v>
      </c>
      <c r="L11" s="18">
        <f t="shared" si="0"/>
        <v>7635468</v>
      </c>
      <c r="M11" s="19"/>
      <c r="N11" s="20">
        <v>0</v>
      </c>
      <c r="O11" s="20">
        <v>97247.921685053836</v>
      </c>
    </row>
    <row r="12" spans="1:15" ht="29.25" customHeight="1">
      <c r="A12" s="21" t="s">
        <v>20</v>
      </c>
      <c r="B12" s="17">
        <v>4382204</v>
      </c>
      <c r="C12" s="17">
        <v>1131073</v>
      </c>
      <c r="D12" s="17">
        <v>72640</v>
      </c>
      <c r="E12" s="17">
        <v>42609</v>
      </c>
      <c r="F12" s="17">
        <v>0</v>
      </c>
      <c r="G12" s="17">
        <v>66210</v>
      </c>
      <c r="H12" s="17">
        <v>195956</v>
      </c>
      <c r="I12" s="17">
        <v>242627</v>
      </c>
      <c r="J12" s="17">
        <v>10104</v>
      </c>
      <c r="K12" s="17">
        <v>3064223</v>
      </c>
      <c r="L12" s="18">
        <f t="shared" si="0"/>
        <v>9207646</v>
      </c>
      <c r="M12" s="19"/>
      <c r="N12" s="20">
        <v>0</v>
      </c>
      <c r="O12" s="20">
        <v>211335.84510775356</v>
      </c>
    </row>
    <row r="13" spans="1:15" ht="29.25" customHeight="1">
      <c r="A13" s="21" t="s">
        <v>21</v>
      </c>
      <c r="B13" s="17">
        <v>4231612</v>
      </c>
      <c r="C13" s="17">
        <v>1092205</v>
      </c>
      <c r="D13" s="17">
        <v>18318</v>
      </c>
      <c r="E13" s="17">
        <v>41144</v>
      </c>
      <c r="F13" s="17">
        <v>0</v>
      </c>
      <c r="G13" s="17">
        <v>63935</v>
      </c>
      <c r="H13" s="17">
        <v>189222</v>
      </c>
      <c r="I13" s="17">
        <v>133690</v>
      </c>
      <c r="J13" s="17">
        <v>9757</v>
      </c>
      <c r="K13" s="17">
        <v>2958923</v>
      </c>
      <c r="L13" s="18">
        <f t="shared" si="0"/>
        <v>8738806</v>
      </c>
      <c r="M13" s="19"/>
      <c r="N13" s="20">
        <v>0</v>
      </c>
      <c r="O13" s="20">
        <v>311328.28815479006</v>
      </c>
    </row>
    <row r="14" spans="1:15" ht="29.25" customHeight="1" thickBot="1">
      <c r="A14" s="21" t="s">
        <v>22</v>
      </c>
      <c r="B14" s="22">
        <v>3138176</v>
      </c>
      <c r="C14" s="22">
        <v>809982</v>
      </c>
      <c r="D14" s="22">
        <v>18853</v>
      </c>
      <c r="E14" s="22">
        <v>30513</v>
      </c>
      <c r="F14" s="22">
        <v>0</v>
      </c>
      <c r="G14" s="22">
        <v>47414</v>
      </c>
      <c r="H14" s="22">
        <v>140327</v>
      </c>
      <c r="I14" s="22">
        <v>163247</v>
      </c>
      <c r="J14" s="22">
        <v>7236</v>
      </c>
      <c r="K14" s="22">
        <v>2194346</v>
      </c>
      <c r="L14" s="23">
        <f t="shared" si="0"/>
        <v>6550094</v>
      </c>
      <c r="M14" s="19"/>
      <c r="N14" s="20">
        <v>0</v>
      </c>
      <c r="O14" s="20">
        <v>157707.19387026413</v>
      </c>
    </row>
    <row r="15" spans="1:15" ht="42.75" customHeight="1" thickBot="1">
      <c r="A15" s="24" t="s">
        <v>23</v>
      </c>
      <c r="B15" s="25">
        <f>SUM(B4:B14)</f>
        <v>80813946</v>
      </c>
      <c r="C15" s="26">
        <f t="shared" ref="C15:K15" si="1">SUM(C4:C14)</f>
        <v>20858567</v>
      </c>
      <c r="D15" s="26">
        <f t="shared" si="1"/>
        <v>1038133</v>
      </c>
      <c r="E15" s="26">
        <f t="shared" si="1"/>
        <v>785762</v>
      </c>
      <c r="F15" s="26">
        <f t="shared" si="1"/>
        <v>107</v>
      </c>
      <c r="G15" s="26">
        <f t="shared" si="1"/>
        <v>1221007</v>
      </c>
      <c r="H15" s="26">
        <f t="shared" si="1"/>
        <v>3613693</v>
      </c>
      <c r="I15" s="26">
        <f t="shared" si="1"/>
        <v>4323865</v>
      </c>
      <c r="J15" s="26">
        <f t="shared" si="1"/>
        <v>186339</v>
      </c>
      <c r="K15" s="26">
        <f t="shared" si="1"/>
        <v>56508549</v>
      </c>
      <c r="L15" s="27">
        <f>SUM(L4:L14)</f>
        <v>169349968</v>
      </c>
      <c r="M15" s="19"/>
      <c r="N15" s="28">
        <f>SUM(N4:N14)</f>
        <v>17112489</v>
      </c>
      <c r="O15" s="28">
        <f>SUM(O4:O14)</f>
        <v>31304104.690000001</v>
      </c>
    </row>
    <row r="16" spans="1:15" ht="27" customHeight="1">
      <c r="A16" s="29" t="s">
        <v>24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40" s="30" customFormat="1" ht="19.5">
      <c r="B17" s="31"/>
      <c r="C17" s="31"/>
      <c r="D17" s="31"/>
      <c r="E17" s="31"/>
      <c r="F17" s="31"/>
      <c r="G17" s="31"/>
      <c r="H17" s="32"/>
      <c r="I17" s="32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spans="1:40" s="36" customFormat="1" ht="28.5" customHeight="1">
      <c r="A18" s="57" t="s">
        <v>33</v>
      </c>
      <c r="B18" s="57"/>
      <c r="C18" s="57"/>
      <c r="D18" s="33"/>
      <c r="E18" s="58" t="s">
        <v>25</v>
      </c>
      <c r="F18" s="34"/>
      <c r="G18" s="58" t="s">
        <v>26</v>
      </c>
      <c r="H18" s="35"/>
      <c r="I18" s="3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s="30" customFormat="1" ht="24.75" customHeight="1">
      <c r="A19" s="37" t="s">
        <v>1</v>
      </c>
      <c r="B19" s="37"/>
      <c r="C19" s="37"/>
      <c r="D19" s="38"/>
      <c r="E19" s="39">
        <v>336724774</v>
      </c>
      <c r="F19" s="40" t="s">
        <v>27</v>
      </c>
      <c r="G19" s="39">
        <f>+[1]AGO!E45</f>
        <v>80813946</v>
      </c>
      <c r="H19" s="32"/>
      <c r="I19" s="32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s="30" customFormat="1" ht="24.75" customHeight="1">
      <c r="A20" s="37" t="s">
        <v>28</v>
      </c>
      <c r="B20" s="37"/>
      <c r="C20" s="37"/>
      <c r="D20" s="38"/>
      <c r="E20" s="41">
        <v>20858567</v>
      </c>
      <c r="F20" s="40" t="s">
        <v>29</v>
      </c>
      <c r="G20" s="41">
        <f>+[1]AGO!E49</f>
        <v>20858567</v>
      </c>
      <c r="H20" s="32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0" s="30" customFormat="1" ht="24.75" customHeight="1">
      <c r="A21" s="37" t="s">
        <v>30</v>
      </c>
      <c r="B21" s="37"/>
      <c r="C21" s="37"/>
      <c r="D21" s="38"/>
      <c r="E21" s="41">
        <f>+G21</f>
        <v>1038133</v>
      </c>
      <c r="F21" s="40" t="s">
        <v>29</v>
      </c>
      <c r="G21" s="41">
        <f>+[1]AGO!E50</f>
        <v>1038133</v>
      </c>
      <c r="H21" s="32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0" s="30" customFormat="1" ht="24.75" customHeight="1">
      <c r="A22" s="37" t="s">
        <v>3</v>
      </c>
      <c r="B22" s="37"/>
      <c r="C22" s="37"/>
      <c r="D22" s="38"/>
      <c r="E22" s="41">
        <v>3928808</v>
      </c>
      <c r="F22" s="40" t="s">
        <v>31</v>
      </c>
      <c r="G22" s="41">
        <f>+[1]AGO!E52</f>
        <v>785762</v>
      </c>
      <c r="H22" s="32"/>
      <c r="I22" s="32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0" s="30" customFormat="1" ht="27.75" customHeight="1">
      <c r="A23" s="37" t="s">
        <v>4</v>
      </c>
      <c r="B23" s="37"/>
      <c r="C23" s="37"/>
      <c r="D23" s="38"/>
      <c r="E23" s="41">
        <v>535</v>
      </c>
      <c r="F23" s="40" t="s">
        <v>31</v>
      </c>
      <c r="G23" s="41">
        <f>+[1]AGO!E54</f>
        <v>107</v>
      </c>
      <c r="H23" s="32"/>
      <c r="I23" s="32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:40" s="30" customFormat="1" ht="50.25" customHeight="1">
      <c r="A24" s="37" t="s">
        <v>5</v>
      </c>
      <c r="B24" s="37"/>
      <c r="C24" s="37"/>
      <c r="D24" s="38"/>
      <c r="E24" s="41">
        <v>6105037</v>
      </c>
      <c r="F24" s="40" t="s">
        <v>31</v>
      </c>
      <c r="G24" s="41">
        <f>+[1]AGO!E51</f>
        <v>1221007</v>
      </c>
      <c r="H24" s="32"/>
      <c r="I24" s="3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0" s="30" customFormat="1" ht="33.75" customHeight="1">
      <c r="A25" s="37" t="s">
        <v>6</v>
      </c>
      <c r="B25" s="37"/>
      <c r="C25" s="37"/>
      <c r="D25" s="38"/>
      <c r="E25" s="41">
        <v>15057056</v>
      </c>
      <c r="F25" s="40" t="s">
        <v>27</v>
      </c>
      <c r="G25" s="41">
        <f>+[1]AGO!E48</f>
        <v>3613693</v>
      </c>
      <c r="H25" s="32"/>
      <c r="I25" s="32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 s="30" customFormat="1" ht="47.25" customHeight="1">
      <c r="A26" s="37" t="s">
        <v>7</v>
      </c>
      <c r="B26" s="37"/>
      <c r="C26" s="37"/>
      <c r="D26" s="38"/>
      <c r="E26" s="41">
        <v>21619325</v>
      </c>
      <c r="F26" s="40" t="s">
        <v>31</v>
      </c>
      <c r="G26" s="41">
        <f>+[1]AGO!E47</f>
        <v>4323865</v>
      </c>
      <c r="H26" s="32"/>
      <c r="I26" s="3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s="30" customFormat="1" ht="45.75" customHeight="1">
      <c r="A27" s="37" t="s">
        <v>8</v>
      </c>
      <c r="B27" s="37"/>
      <c r="C27" s="37"/>
      <c r="D27" s="38"/>
      <c r="E27" s="41">
        <v>931696</v>
      </c>
      <c r="F27" s="40" t="s">
        <v>31</v>
      </c>
      <c r="G27" s="41">
        <f>+[1]AGO!E53</f>
        <v>186339</v>
      </c>
      <c r="H27" s="32"/>
      <c r="I27" s="32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0" s="30" customFormat="1" ht="32.25" customHeight="1">
      <c r="A28" s="37" t="s">
        <v>9</v>
      </c>
      <c r="B28" s="37"/>
      <c r="C28" s="37"/>
      <c r="D28" s="38"/>
      <c r="E28" s="41">
        <v>235452288</v>
      </c>
      <c r="F28" s="40" t="s">
        <v>27</v>
      </c>
      <c r="G28" s="41">
        <f>+[1]AGO!E46</f>
        <v>56508549</v>
      </c>
      <c r="H28" s="32"/>
      <c r="I28" s="3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 s="30" customFormat="1" ht="24.75" customHeight="1" thickBot="1">
      <c r="A29" s="42" t="s">
        <v>23</v>
      </c>
      <c r="B29" s="42"/>
      <c r="C29" s="42"/>
      <c r="D29" s="43"/>
      <c r="E29" s="44">
        <f>SUM(E19:E28)</f>
        <v>641716219</v>
      </c>
      <c r="F29" s="45"/>
      <c r="G29" s="44">
        <f>SUM(G19:G28)</f>
        <v>169349968</v>
      </c>
      <c r="H29" s="32"/>
      <c r="I29" s="32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 s="30" customFormat="1" ht="20.25" thickTop="1">
      <c r="A30" s="32"/>
      <c r="B30" s="32"/>
      <c r="C30" s="32"/>
      <c r="D30" s="32"/>
      <c r="E30" s="32"/>
      <c r="F30" s="32"/>
      <c r="G30" s="32"/>
      <c r="H30" s="32"/>
      <c r="I30" s="32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>
      <c r="A31" s="46"/>
      <c r="B31" s="46"/>
      <c r="C31" s="46"/>
      <c r="D31" s="46"/>
      <c r="E31" s="46"/>
      <c r="F31" s="46"/>
      <c r="G31" s="46"/>
      <c r="H31" s="46"/>
      <c r="I31" s="46"/>
    </row>
    <row r="32" spans="1:40">
      <c r="A32" s="46"/>
      <c r="B32" s="46"/>
      <c r="C32" s="46"/>
      <c r="D32" s="46"/>
      <c r="E32" s="46"/>
      <c r="F32" s="46"/>
      <c r="G32" s="46"/>
      <c r="H32" s="46"/>
      <c r="I32" s="46"/>
    </row>
    <row r="33" spans="1:10" ht="19.5">
      <c r="A33" s="47"/>
      <c r="B33" s="47"/>
      <c r="C33" s="47"/>
      <c r="D33" s="48"/>
      <c r="E33" s="49"/>
      <c r="F33" s="50"/>
      <c r="G33" s="49"/>
      <c r="H33" s="49"/>
      <c r="I33" s="50"/>
      <c r="J33" s="49"/>
    </row>
    <row r="34" spans="1:10" ht="19.5">
      <c r="A34" s="47"/>
      <c r="B34" s="47"/>
      <c r="C34" s="47"/>
      <c r="D34" s="48"/>
      <c r="E34" s="49"/>
      <c r="F34" s="50"/>
      <c r="G34" s="49"/>
      <c r="H34" s="49"/>
      <c r="I34" s="50"/>
      <c r="J34" s="49"/>
    </row>
    <row r="35" spans="1:10" s="1" customFormat="1" ht="19.5">
      <c r="A35" s="47"/>
      <c r="B35" s="47"/>
      <c r="C35" s="47"/>
      <c r="D35" s="48"/>
      <c r="E35" s="49"/>
      <c r="F35" s="50"/>
      <c r="G35" s="49"/>
      <c r="H35" s="49"/>
      <c r="I35" s="50"/>
      <c r="J35" s="49"/>
    </row>
    <row r="36" spans="1:10" s="1" customFormat="1" ht="19.5">
      <c r="A36" s="47"/>
      <c r="B36" s="47"/>
      <c r="C36" s="47"/>
      <c r="D36" s="48"/>
      <c r="E36" s="49"/>
      <c r="F36" s="50"/>
      <c r="G36" s="49"/>
      <c r="H36" s="49"/>
      <c r="I36" s="50"/>
      <c r="J36" s="49"/>
    </row>
    <row r="37" spans="1:10" s="1" customFormat="1" ht="19.5">
      <c r="A37" s="47"/>
      <c r="B37" s="47"/>
      <c r="C37" s="47"/>
      <c r="D37" s="48"/>
      <c r="E37" s="49"/>
      <c r="F37" s="50"/>
      <c r="G37" s="49"/>
      <c r="H37" s="49"/>
      <c r="I37" s="50"/>
      <c r="J37" s="49"/>
    </row>
    <row r="38" spans="1:10" s="1" customFormat="1" ht="19.5">
      <c r="A38" s="47"/>
      <c r="B38" s="47"/>
      <c r="C38" s="47"/>
      <c r="D38" s="48"/>
      <c r="E38" s="49"/>
      <c r="F38" s="50"/>
      <c r="G38" s="49"/>
      <c r="H38" s="49"/>
      <c r="I38" s="50"/>
      <c r="J38" s="49"/>
    </row>
    <row r="39" spans="1:10" s="1" customFormat="1" ht="19.5">
      <c r="A39" s="47"/>
      <c r="B39" s="47"/>
      <c r="C39" s="47"/>
      <c r="D39" s="48"/>
      <c r="E39" s="49"/>
      <c r="F39" s="50"/>
      <c r="G39" s="49"/>
      <c r="H39" s="49"/>
      <c r="I39" s="50"/>
      <c r="J39" s="49"/>
    </row>
    <row r="40" spans="1:10" s="1" customFormat="1" ht="19.5">
      <c r="A40" s="47"/>
      <c r="B40" s="47"/>
      <c r="C40" s="47"/>
      <c r="D40" s="48"/>
      <c r="E40" s="49"/>
      <c r="F40" s="50"/>
      <c r="G40" s="49"/>
      <c r="H40" s="49"/>
      <c r="I40" s="50"/>
      <c r="J40" s="49"/>
    </row>
    <row r="41" spans="1:10" s="1" customFormat="1" ht="19.5">
      <c r="A41" s="47"/>
      <c r="B41" s="47"/>
      <c r="C41" s="47"/>
      <c r="D41" s="51"/>
      <c r="E41" s="49"/>
      <c r="F41" s="50"/>
      <c r="G41" s="49"/>
      <c r="H41" s="49"/>
      <c r="I41" s="50"/>
      <c r="J41" s="49"/>
    </row>
    <row r="42" spans="1:10" s="1" customFormat="1" ht="19.5">
      <c r="A42" s="47"/>
      <c r="B42" s="47"/>
      <c r="C42" s="47"/>
      <c r="D42" s="48"/>
      <c r="E42" s="49"/>
      <c r="F42" s="50"/>
      <c r="G42" s="49"/>
      <c r="H42" s="49"/>
      <c r="I42" s="50"/>
      <c r="J42" s="49"/>
    </row>
    <row r="43" spans="1:10" s="1" customFormat="1" ht="19.5">
      <c r="A43" s="46"/>
      <c r="B43" s="46"/>
      <c r="C43" s="46"/>
      <c r="D43" s="52"/>
      <c r="E43" s="52"/>
      <c r="F43" s="52"/>
      <c r="G43" s="52"/>
      <c r="H43" s="52"/>
      <c r="I43" s="52"/>
      <c r="J43" s="52"/>
    </row>
    <row r="44" spans="1:10" s="1" customFormat="1" ht="16.5">
      <c r="A44" s="46"/>
      <c r="B44" s="46"/>
      <c r="C44" s="46"/>
      <c r="D44" s="53"/>
      <c r="E44" s="53"/>
      <c r="F44" s="49"/>
      <c r="G44" s="49"/>
      <c r="H44" s="49"/>
      <c r="I44" s="50"/>
    </row>
    <row r="45" spans="1:10" ht="16.5">
      <c r="D45" s="54"/>
      <c r="E45" s="54"/>
      <c r="F45" s="54"/>
      <c r="G45" s="54"/>
      <c r="I45" s="55"/>
    </row>
  </sheetData>
  <mergeCells count="37">
    <mergeCell ref="O2:O3"/>
    <mergeCell ref="A1:O1"/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3:C33"/>
    <mergeCell ref="A19:C19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15748031496062992" right="0.15748031496062992" top="0.32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AGOSTO</vt:lpstr>
      <vt:lpstr>'FORMATO AGOSTO'!Área_de_impresión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2015-10-07T18:06:06Z</cp:lastPrinted>
  <dcterms:created xsi:type="dcterms:W3CDTF">2015-07-01T14:43:03Z</dcterms:created>
  <dcterms:modified xsi:type="dcterms:W3CDTF">2015-10-07T18:06:24Z</dcterms:modified>
</cp:coreProperties>
</file>