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igail\Downloads\"/>
    </mc:Choice>
  </mc:AlternateContent>
  <bookViews>
    <workbookView xWindow="0" yWindow="0" windowWidth="21045" windowHeight="4485"/>
  </bookViews>
  <sheets>
    <sheet name="ABRIL" sheetId="4" r:id="rId1"/>
  </sheets>
  <externalReferences>
    <externalReference r:id="rId2"/>
  </externalReferences>
  <definedNames>
    <definedName name="_xlnm.Print_Area" localSheetId="0">ABRIL!$A$1:$L$30</definedName>
  </definedNames>
  <calcPr calcId="152511"/>
</workbook>
</file>

<file path=xl/calcChain.xml><?xml version="1.0" encoding="utf-8"?>
<calcChain xmlns="http://schemas.openxmlformats.org/spreadsheetml/2006/main">
  <c r="G28" i="4" l="1"/>
  <c r="E28" i="4"/>
  <c r="G27" i="4"/>
  <c r="E27" i="4"/>
  <c r="G26" i="4"/>
  <c r="E26" i="4"/>
  <c r="G25" i="4"/>
  <c r="E25" i="4"/>
  <c r="G24" i="4"/>
  <c r="E24" i="4"/>
  <c r="G23" i="4"/>
  <c r="E23" i="4"/>
  <c r="G22" i="4"/>
  <c r="E22" i="4"/>
  <c r="G21" i="4"/>
  <c r="E21" i="4"/>
  <c r="G20" i="4"/>
  <c r="E20" i="4"/>
  <c r="G19" i="4"/>
  <c r="E19" i="4"/>
  <c r="K14" i="4"/>
  <c r="J14" i="4"/>
  <c r="I14" i="4"/>
  <c r="H14" i="4"/>
  <c r="G14" i="4"/>
  <c r="F14" i="4"/>
  <c r="E14" i="4"/>
  <c r="D14" i="4"/>
  <c r="C14" i="4"/>
  <c r="B14" i="4"/>
  <c r="K13" i="4"/>
  <c r="J13" i="4"/>
  <c r="I13" i="4"/>
  <c r="H13" i="4"/>
  <c r="G13" i="4"/>
  <c r="F13" i="4"/>
  <c r="E13" i="4"/>
  <c r="D13" i="4"/>
  <c r="C13" i="4"/>
  <c r="B13" i="4"/>
  <c r="K12" i="4"/>
  <c r="J12" i="4"/>
  <c r="I12" i="4"/>
  <c r="H12" i="4"/>
  <c r="G12" i="4"/>
  <c r="F12" i="4"/>
  <c r="E12" i="4"/>
  <c r="D12" i="4"/>
  <c r="C12" i="4"/>
  <c r="B12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9" i="4"/>
  <c r="J9" i="4"/>
  <c r="I9" i="4"/>
  <c r="H9" i="4"/>
  <c r="G9" i="4"/>
  <c r="F9" i="4"/>
  <c r="E9" i="4"/>
  <c r="D9" i="4"/>
  <c r="C9" i="4"/>
  <c r="B9" i="4"/>
  <c r="K8" i="4"/>
  <c r="J8" i="4"/>
  <c r="I8" i="4"/>
  <c r="H8" i="4"/>
  <c r="G8" i="4"/>
  <c r="F8" i="4"/>
  <c r="E8" i="4"/>
  <c r="D8" i="4"/>
  <c r="C8" i="4"/>
  <c r="B8" i="4"/>
  <c r="K7" i="4"/>
  <c r="J7" i="4"/>
  <c r="I7" i="4"/>
  <c r="H7" i="4"/>
  <c r="G7" i="4"/>
  <c r="F7" i="4"/>
  <c r="E7" i="4"/>
  <c r="D7" i="4"/>
  <c r="C7" i="4"/>
  <c r="B7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K4" i="4"/>
  <c r="J4" i="4"/>
  <c r="I4" i="4"/>
  <c r="I15" i="4" s="1"/>
  <c r="H4" i="4"/>
  <c r="G4" i="4"/>
  <c r="F4" i="4"/>
  <c r="E4" i="4"/>
  <c r="E15" i="4" s="1"/>
  <c r="D4" i="4"/>
  <c r="C4" i="4"/>
  <c r="B4" i="4"/>
  <c r="D15" i="4" l="1"/>
  <c r="L6" i="4"/>
  <c r="L9" i="4"/>
  <c r="L11" i="4"/>
  <c r="E29" i="4"/>
  <c r="L10" i="4"/>
  <c r="B15" i="4"/>
  <c r="F15" i="4"/>
  <c r="J15" i="4"/>
  <c r="L13" i="4"/>
  <c r="G29" i="4"/>
  <c r="L14" i="4"/>
  <c r="C15" i="4"/>
  <c r="G15" i="4"/>
  <c r="K15" i="4"/>
  <c r="L7" i="4"/>
  <c r="L8" i="4"/>
  <c r="L12" i="4"/>
  <c r="H15" i="4"/>
  <c r="L5" i="4"/>
  <c r="L4" i="4"/>
  <c r="L15" i="4" l="1"/>
</calcChain>
</file>

<file path=xl/sharedStrings.xml><?xml version="1.0" encoding="utf-8"?>
<sst xmlns="http://schemas.openxmlformats.org/spreadsheetml/2006/main" count="49" uniqueCount="33">
  <si>
    <t>Nombre del Municipio</t>
  </si>
  <si>
    <t>Fondo General de Participaciones</t>
  </si>
  <si>
    <t>Fondo de Fomento Municipal (70%)</t>
  </si>
  <si>
    <t>Fondo de Fomento Municipal (30%)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</si>
  <si>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</si>
  <si>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</si>
  <si>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</si>
  <si>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</si>
  <si>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</si>
  <si>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</si>
  <si>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</si>
  <si>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</si>
  <si>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</si>
  <si>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</si>
  <si>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</si>
  <si>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</si>
  <si>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</si>
  <si>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</si>
  <si>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</si>
  <si>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</si>
  <si>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</si>
  <si>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</si>
  <si>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</si>
  <si>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</si>
  <si>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</si>
  <si>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</si>
  <si>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</si>
  <si>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</si>
  <si>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 xml:space="preserve">X 100%= </t>
  </si>
  <si>
    <t>X 20%=</t>
  </si>
  <si>
    <t>Fondo de Fomento MunicipaL</t>
  </si>
  <si>
    <t>PARTICIPACIONES A MUNICIPIOS ABRIL 2015</t>
  </si>
  <si>
    <t>A B R I L    2 0 1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</si>
</sst>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7" formatCode="&quot;$&quot;\ \ #\ \,\ ###\'\ ###\ \,##0.00"/>
    <numFmt numFmtId="168" formatCode="_-[$€-2]* #,##0.00_-;\-[$€-2]* #,##0.00_-;_-[$€-2]* &quot;-&quot;??_-"/>
  </numFmts>
  <fonts count="13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24"/>
      <color theme="1"/>
      <name val="Arial Unicode MS"/>
      <family val="2"/>
    </font>
    <font>
      <sz val="10"/>
      <name val="Arial"/>
      <family val="2"/>
    </font>
    <font>
      <sz val="12"/>
      <name val="Arial Unicode MS"/>
      <family val="2"/>
    </font>
    <font>
      <sz val="12"/>
      <color theme="1"/>
      <name val="Arial Unicode MS"/>
      <family val="2"/>
    </font>
    <font>
      <sz val="14"/>
      <name val="Arial Unicode MS"/>
      <family val="2"/>
    </font>
    <font>
      <b/>
      <sz val="14"/>
      <name val="Arial Unicode MS"/>
      <family val="2"/>
    </font>
    <font>
      <sz val="14"/>
      <color theme="1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3" fillId="0" borderId="0">
      <alignment wrapText="1"/>
    </xf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1" fillId="2" borderId="0" xfId="1" applyFill="1"/>
    <xf numFmtId="0" fontId="1" fillId="0" borderId="0" xfId="1"/>
    <xf numFmtId="0" fontId="5" fillId="2" borderId="0" xfId="1" applyFont="1" applyFill="1"/>
    <xf numFmtId="0" fontId="6" fillId="2" borderId="5" xfId="2" applyFont="1" applyFill="1" applyBorder="1" applyAlignment="1">
      <alignment vertical="center"/>
    </xf>
    <xf numFmtId="3" fontId="6" fillId="2" borderId="6" xfId="2" applyNumberFormat="1" applyFont="1" applyFill="1" applyBorder="1" applyAlignment="1">
      <alignment vertical="center"/>
    </xf>
    <xf numFmtId="3" fontId="6" fillId="3" borderId="7" xfId="2" applyNumberFormat="1" applyFont="1" applyFill="1" applyBorder="1" applyAlignment="1">
      <alignment vertical="center"/>
    </xf>
    <xf numFmtId="0" fontId="6" fillId="2" borderId="8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3" fontId="7" fillId="2" borderId="3" xfId="2" applyNumberFormat="1" applyFont="1" applyFill="1" applyBorder="1" applyAlignment="1">
      <alignment vertical="center"/>
    </xf>
    <xf numFmtId="3" fontId="7" fillId="3" borderId="4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8" fillId="0" borderId="0" xfId="1" applyFont="1"/>
    <xf numFmtId="0" fontId="7" fillId="2" borderId="0" xfId="2" applyFont="1" applyFill="1" applyBorder="1" applyAlignment="1">
      <alignment vertical="center"/>
    </xf>
    <xf numFmtId="0" fontId="8" fillId="2" borderId="0" xfId="1" applyFont="1" applyFill="1" applyBorder="1"/>
    <xf numFmtId="0" fontId="8" fillId="2" borderId="0" xfId="1" applyFont="1" applyFill="1"/>
    <xf numFmtId="166" fontId="6" fillId="2" borderId="0" xfId="3" applyNumberFormat="1" applyFont="1" applyFill="1" applyBorder="1" applyAlignment="1">
      <alignment vertical="center"/>
    </xf>
    <xf numFmtId="9" fontId="4" fillId="2" borderId="0" xfId="4" applyFont="1" applyFill="1" applyBorder="1" applyAlignment="1">
      <alignment horizontal="center" vertical="center"/>
    </xf>
    <xf numFmtId="3" fontId="6" fillId="2" borderId="0" xfId="3" applyNumberFormat="1" applyFont="1" applyFill="1" applyBorder="1" applyAlignment="1">
      <alignment vertical="center"/>
    </xf>
    <xf numFmtId="166" fontId="7" fillId="2" borderId="9" xfId="3" applyNumberFormat="1" applyFont="1" applyFill="1" applyBorder="1" applyAlignment="1">
      <alignment vertical="center"/>
    </xf>
    <xf numFmtId="167" fontId="7" fillId="2" borderId="0" xfId="3" applyNumberFormat="1" applyFont="1" applyFill="1" applyBorder="1" applyAlignment="1">
      <alignment vertical="center"/>
    </xf>
    <xf numFmtId="0" fontId="1" fillId="2" borderId="0" xfId="1" applyFill="1" applyBorder="1"/>
    <xf numFmtId="9" fontId="4" fillId="2" borderId="3" xfId="2" applyNumberFormat="1" applyFont="1" applyFill="1" applyBorder="1" applyAlignment="1">
      <alignment horizontal="center" vertical="center" wrapText="1"/>
    </xf>
    <xf numFmtId="0" fontId="6" fillId="2" borderId="0" xfId="2" applyFont="1" applyFill="1" applyBorder="1" applyAlignment="1" applyProtection="1">
      <alignment horizontal="left" vertical="center" wrapText="1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left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17" xfId="2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</cellXfs>
  <cellStyles count="51">
    <cellStyle name="Euro" xfId="5"/>
    <cellStyle name="Euro 2" xfId="6"/>
    <cellStyle name="Millares 2" xfId="7"/>
    <cellStyle name="Millares 2 2" xfId="8"/>
    <cellStyle name="Millares 3" xfId="9"/>
    <cellStyle name="Millares 3 2" xfId="10"/>
    <cellStyle name="Millares 4" xfId="11"/>
    <cellStyle name="Millares 5" xfId="12"/>
    <cellStyle name="Millares 6" xfId="13"/>
    <cellStyle name="Moneda 2" xfId="3"/>
    <cellStyle name="Moneda 2 2" xfId="14"/>
    <cellStyle name="Moneda 3" xfId="15"/>
    <cellStyle name="Normal" xfId="0" builtinId="0"/>
    <cellStyle name="Normal 10" xfId="16"/>
    <cellStyle name="Normal 11" xfId="17"/>
    <cellStyle name="Normal 12" xfId="18"/>
    <cellStyle name="Normal 12 2" xfId="1"/>
    <cellStyle name="Normal 2" xfId="2"/>
    <cellStyle name="Normal 2 2" xfId="19"/>
    <cellStyle name="Normal 2 2 2" xfId="20"/>
    <cellStyle name="Normal 2 3" xfId="21"/>
    <cellStyle name="Normal 2 4" xfId="22"/>
    <cellStyle name="Normal 2_DESGLOCE DE FONDOS X MUNICIPIOS AGOSTO 2009" xfId="23"/>
    <cellStyle name="Normal 3" xfId="24"/>
    <cellStyle name="Normal 3 2" xfId="25"/>
    <cellStyle name="Normal 3 3" xfId="26"/>
    <cellStyle name="Normal 3_Ingresos Extraordinarios 2009" xfId="27"/>
    <cellStyle name="Normal 4" xfId="28"/>
    <cellStyle name="Normal 4 2" xfId="29"/>
    <cellStyle name="Normal 5" xfId="30"/>
    <cellStyle name="Normal 6" xfId="31"/>
    <cellStyle name="Normal 6 2" xfId="32"/>
    <cellStyle name="Normal 7" xfId="33"/>
    <cellStyle name="Normal 8" xfId="34"/>
    <cellStyle name="Normal 9" xfId="35"/>
    <cellStyle name="Porcentaje 2" xfId="36"/>
    <cellStyle name="Porcentaje 3" xfId="37"/>
    <cellStyle name="Porcentaje 4" xfId="38"/>
    <cellStyle name="Porcentual 2" xfId="39"/>
    <cellStyle name="Porcentual 2 2" xfId="40"/>
    <cellStyle name="Porcentual 2 3" xfId="41"/>
    <cellStyle name="Porcentual 2 3 2" xfId="42"/>
    <cellStyle name="Porcentual 3" xfId="4"/>
    <cellStyle name="Porcentual 3 2" xfId="43"/>
    <cellStyle name="Porcentual 4" xfId="44"/>
    <cellStyle name="Porcentual 4 2" xfId="45"/>
    <cellStyle name="Porcentual 5" xfId="46"/>
    <cellStyle name="Porcentual 5 2" xfId="47"/>
    <cellStyle name="Porcentual 6" xfId="48"/>
    <cellStyle name="Porcentual 7" xfId="49"/>
    <cellStyle name="Porcentual 7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020050" y="116014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020050" y="116014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020050" y="10629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020050" y="1191577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020050" y="96869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020050" y="10629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020050" y="96869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020050" y="10629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020050" y="96869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020050" y="103155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020050" y="103155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020050" y="103155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020050" y="11915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020050" y="11915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020050" y="11915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020050" y="11915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020050" y="11915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020050" y="11915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204107</xdr:colOff>
      <xdr:row>0</xdr:row>
      <xdr:rowOff>0</xdr:rowOff>
    </xdr:from>
    <xdr:to>
      <xdr:col>1</xdr:col>
      <xdr:colOff>1199</xdr:colOff>
      <xdr:row>0</xdr:row>
      <xdr:rowOff>1798476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7" y="0"/>
          <a:ext cx="1282992" cy="1798476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020050" y="116014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020050" y="116014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020050" y="10629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020050" y="96869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020050" y="10629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020050" y="96869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020050" y="10629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020050" y="96869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020050" y="103155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020050" y="103155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020050" y="103155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1279071</xdr:colOff>
      <xdr:row>0</xdr:row>
      <xdr:rowOff>54429</xdr:rowOff>
    </xdr:from>
    <xdr:to>
      <xdr:col>11</xdr:col>
      <xdr:colOff>1448503</xdr:colOff>
      <xdr:row>0</xdr:row>
      <xdr:rowOff>1679826</xdr:rowOff>
    </xdr:to>
    <xdr:pic>
      <xdr:nvPicPr>
        <xdr:cNvPr id="103" name="Imagen 10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9392" y="54429"/>
          <a:ext cx="1625397" cy="16253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Carpeta%20Adela/Participaciones%202015/04%20Abril%202015%20-%20Mod.FEXHI%20-+-/Abril%202015/Abril%202015/Desg.%20de%20Fondos%20x%20Mun.%20MARZO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"/>
      <sheetName val="3Aj14"/>
      <sheetName val="2DO AJUSTE CUAT 2014"/>
      <sheetName val="ABR15"/>
      <sheetName val="CONSTANCIAS"/>
      <sheetName val="1erAjCuat2014"/>
      <sheetName val="25% AJDEF2013"/>
      <sheetName val="Diferencias"/>
      <sheetName val="FEIEF 4TO TRIM"/>
      <sheetName val="FEIEF4TO"/>
      <sheetName val="MARyFEIEF"/>
      <sheetName val="50% AJDEF13"/>
      <sheetName val="100% AJDEF2013"/>
      <sheetName val="MAYO+AJDEF2013"/>
      <sheetName val="MAYO+1PARC.AJDEF13"/>
      <sheetName val="ABR ESTIMADO"/>
      <sheetName val="CONSULTA"/>
      <sheetName val="CONSULTA MES+3Aj"/>
      <sheetName val="FORMATO"/>
      <sheetName val="FORMATO MES"/>
      <sheetName val="FORMATO 3ER AJ14"/>
      <sheetName val="xMesSHCP"/>
      <sheetName val="VTA.BEB"/>
      <sheetName val="3ERAJ"/>
      <sheetName val="Dist.Bebidas Alcoholicas"/>
      <sheetName val="Hoja1"/>
    </sheetNames>
    <sheetDataSet>
      <sheetData sheetId="0">
        <row r="45">
          <cell r="C45">
            <v>393644103</v>
          </cell>
          <cell r="E45">
            <v>94474585</v>
          </cell>
        </row>
        <row r="46">
          <cell r="C46">
            <v>248373719</v>
          </cell>
          <cell r="E46">
            <v>59609693</v>
          </cell>
        </row>
        <row r="47">
          <cell r="C47">
            <v>15696651</v>
          </cell>
          <cell r="E47">
            <v>3139330</v>
          </cell>
        </row>
        <row r="48">
          <cell r="C48">
            <v>21023436</v>
          </cell>
          <cell r="E48">
            <v>5045625</v>
          </cell>
        </row>
        <row r="49">
          <cell r="C49">
            <v>23099402</v>
          </cell>
          <cell r="E49">
            <v>23099402</v>
          </cell>
        </row>
        <row r="50">
          <cell r="C50">
            <v>3063676</v>
          </cell>
          <cell r="E50">
            <v>3063676</v>
          </cell>
        </row>
        <row r="51">
          <cell r="C51">
            <v>5727225</v>
          </cell>
          <cell r="E51">
            <v>1145445</v>
          </cell>
        </row>
        <row r="52">
          <cell r="C52">
            <v>2359793</v>
          </cell>
          <cell r="E52">
            <v>471959</v>
          </cell>
        </row>
        <row r="53">
          <cell r="C53">
            <v>931696</v>
          </cell>
          <cell r="E53">
            <v>186339</v>
          </cell>
        </row>
        <row r="54">
          <cell r="C54">
            <v>1153</v>
          </cell>
          <cell r="E54">
            <v>231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B3">
            <v>4464923</v>
          </cell>
          <cell r="C3">
            <v>1091691</v>
          </cell>
          <cell r="D3">
            <v>175135</v>
          </cell>
          <cell r="E3">
            <v>22305</v>
          </cell>
          <cell r="F3">
            <v>0</v>
          </cell>
          <cell r="G3">
            <v>54135</v>
          </cell>
          <cell r="H3">
            <v>238459</v>
          </cell>
          <cell r="I3">
            <v>161647</v>
          </cell>
          <cell r="J3">
            <v>8806</v>
          </cell>
          <cell r="K3">
            <v>2817188</v>
          </cell>
        </row>
        <row r="4">
          <cell r="B4">
            <v>6036709</v>
          </cell>
          <cell r="C4">
            <v>1475998</v>
          </cell>
          <cell r="D4">
            <v>351245</v>
          </cell>
          <cell r="E4">
            <v>30157</v>
          </cell>
          <cell r="F4">
            <v>151</v>
          </cell>
          <cell r="G4">
            <v>73190</v>
          </cell>
          <cell r="H4">
            <v>322404</v>
          </cell>
          <cell r="I4">
            <v>224916</v>
          </cell>
          <cell r="J4">
            <v>11907</v>
          </cell>
          <cell r="K4">
            <v>3808921</v>
          </cell>
        </row>
        <row r="5">
          <cell r="B5">
            <v>23159042</v>
          </cell>
          <cell r="C5">
            <v>5662476</v>
          </cell>
          <cell r="D5">
            <v>1344663</v>
          </cell>
          <cell r="E5">
            <v>115694</v>
          </cell>
          <cell r="F5">
            <v>80</v>
          </cell>
          <cell r="G5">
            <v>280789</v>
          </cell>
          <cell r="H5">
            <v>1236860</v>
          </cell>
          <cell r="I5">
            <v>790833</v>
          </cell>
          <cell r="J5">
            <v>45678</v>
          </cell>
          <cell r="K5">
            <v>14612431</v>
          </cell>
        </row>
        <row r="6">
          <cell r="B6">
            <v>5720147</v>
          </cell>
          <cell r="C6">
            <v>1398598</v>
          </cell>
          <cell r="D6">
            <v>216563</v>
          </cell>
          <cell r="E6">
            <v>28576</v>
          </cell>
          <cell r="F6">
            <v>0</v>
          </cell>
          <cell r="G6">
            <v>69354</v>
          </cell>
          <cell r="H6">
            <v>305497</v>
          </cell>
          <cell r="I6">
            <v>199149</v>
          </cell>
          <cell r="J6">
            <v>11282</v>
          </cell>
          <cell r="K6">
            <v>3609185</v>
          </cell>
        </row>
        <row r="7">
          <cell r="B7">
            <v>21673981</v>
          </cell>
          <cell r="C7">
            <v>5299372</v>
          </cell>
          <cell r="D7">
            <v>0</v>
          </cell>
          <cell r="E7">
            <v>108275</v>
          </cell>
          <cell r="F7">
            <v>0</v>
          </cell>
          <cell r="G7">
            <v>262783</v>
          </cell>
          <cell r="H7">
            <v>1157547</v>
          </cell>
          <cell r="I7">
            <v>676286</v>
          </cell>
          <cell r="J7">
            <v>42749</v>
          </cell>
          <cell r="K7">
            <v>13675417</v>
          </cell>
        </row>
        <row r="8">
          <cell r="B8">
            <v>8584940</v>
          </cell>
          <cell r="C8">
            <v>2099051</v>
          </cell>
          <cell r="D8">
            <v>215008</v>
          </cell>
          <cell r="E8">
            <v>42887</v>
          </cell>
          <cell r="F8">
            <v>0</v>
          </cell>
          <cell r="G8">
            <v>104086</v>
          </cell>
          <cell r="H8">
            <v>458498</v>
          </cell>
          <cell r="I8">
            <v>281667</v>
          </cell>
          <cell r="J8">
            <v>16933</v>
          </cell>
          <cell r="K8">
            <v>5416756</v>
          </cell>
        </row>
        <row r="9">
          <cell r="B9">
            <v>6846454</v>
          </cell>
          <cell r="C9">
            <v>1673985</v>
          </cell>
          <cell r="D9">
            <v>300436</v>
          </cell>
          <cell r="E9">
            <v>34202</v>
          </cell>
          <cell r="F9">
            <v>0</v>
          </cell>
          <cell r="G9">
            <v>83010</v>
          </cell>
          <cell r="H9">
            <v>365650</v>
          </cell>
          <cell r="I9">
            <v>243275</v>
          </cell>
          <cell r="J9">
            <v>13504</v>
          </cell>
          <cell r="K9">
            <v>4319839</v>
          </cell>
        </row>
        <row r="10">
          <cell r="B10">
            <v>4285236</v>
          </cell>
          <cell r="C10">
            <v>1047757</v>
          </cell>
          <cell r="D10">
            <v>136559</v>
          </cell>
          <cell r="E10">
            <v>21407</v>
          </cell>
          <cell r="F10">
            <v>0</v>
          </cell>
          <cell r="G10">
            <v>51956</v>
          </cell>
          <cell r="H10">
            <v>228863</v>
          </cell>
          <cell r="I10">
            <v>169808</v>
          </cell>
          <cell r="J10">
            <v>8452</v>
          </cell>
          <cell r="K10">
            <v>2703813</v>
          </cell>
        </row>
        <row r="11">
          <cell r="B11">
            <v>5116373</v>
          </cell>
          <cell r="C11">
            <v>1250973</v>
          </cell>
          <cell r="D11">
            <v>214371</v>
          </cell>
          <cell r="E11">
            <v>25559</v>
          </cell>
          <cell r="F11">
            <v>0</v>
          </cell>
          <cell r="G11">
            <v>62034</v>
          </cell>
          <cell r="H11">
            <v>273251</v>
          </cell>
          <cell r="I11">
            <v>176159</v>
          </cell>
          <cell r="J11">
            <v>10091</v>
          </cell>
          <cell r="K11">
            <v>3228227</v>
          </cell>
        </row>
        <row r="12">
          <cell r="B12">
            <v>4938074</v>
          </cell>
          <cell r="C12">
            <v>1207378</v>
          </cell>
          <cell r="D12">
            <v>54057</v>
          </cell>
          <cell r="E12">
            <v>24669</v>
          </cell>
          <cell r="F12">
            <v>0</v>
          </cell>
          <cell r="G12">
            <v>59870</v>
          </cell>
          <cell r="H12">
            <v>263729</v>
          </cell>
          <cell r="I12">
            <v>97065</v>
          </cell>
          <cell r="J12">
            <v>9740</v>
          </cell>
          <cell r="K12">
            <v>3115728</v>
          </cell>
        </row>
        <row r="13">
          <cell r="B13">
            <v>3648706</v>
          </cell>
          <cell r="C13">
            <v>892123</v>
          </cell>
          <cell r="D13">
            <v>55639</v>
          </cell>
          <cell r="E13">
            <v>18228</v>
          </cell>
          <cell r="F13">
            <v>0</v>
          </cell>
          <cell r="G13">
            <v>44238</v>
          </cell>
          <cell r="H13">
            <v>194867</v>
          </cell>
          <cell r="I13">
            <v>118525</v>
          </cell>
          <cell r="J13">
            <v>7197</v>
          </cell>
          <cell r="K13">
            <v>2302188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4"/>
  <sheetViews>
    <sheetView tabSelected="1" zoomScale="70" zoomScaleNormal="70" workbookViewId="0">
      <selection sqref="A1:L1"/>
    </sheetView>
  </sheetViews>
  <sheetFormatPr baseColWidth="10" defaultRowHeight="16.5"/>
  <cols>
    <col min="1" max="1" width="19.5" style="1" bestFit="1" customWidth="1"/>
    <col min="2" max="2" width="19.125" style="1" customWidth="1"/>
    <col min="3" max="4" width="20.25" style="1" customWidth="1"/>
    <col min="5" max="5" width="21.375" style="1" customWidth="1"/>
    <col min="6" max="6" width="19.125" style="1" customWidth="1"/>
    <col min="7" max="7" width="21.25" style="1" customWidth="1"/>
    <col min="8" max="12" width="19.125" style="1" customWidth="1"/>
    <col min="13" max="40" width="11" style="1"/>
    <col min="41" max="16384" width="11" style="2"/>
  </cols>
  <sheetData>
    <row r="1" spans="1:12" ht="151.5" customHeight="1" thickBot="1">
      <c r="A1" s="28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3" customFormat="1" ht="42.75" customHeight="1" thickBot="1">
      <c r="A2" s="29" t="s">
        <v>0</v>
      </c>
      <c r="B2" s="31" t="s">
        <v>1</v>
      </c>
      <c r="C2" s="33" t="s">
        <v>30</v>
      </c>
      <c r="D2" s="34"/>
      <c r="E2" s="31" t="s">
        <v>4</v>
      </c>
      <c r="F2" s="31" t="s">
        <v>5</v>
      </c>
      <c r="G2" s="31" t="s">
        <v>6</v>
      </c>
      <c r="H2" s="31" t="s">
        <v>7</v>
      </c>
      <c r="I2" s="31" t="s">
        <v>8</v>
      </c>
      <c r="J2" s="31" t="s">
        <v>9</v>
      </c>
      <c r="K2" s="31" t="s">
        <v>10</v>
      </c>
      <c r="L2" s="35" t="s">
        <v>11</v>
      </c>
    </row>
    <row r="3" spans="1:12" s="3" customFormat="1" ht="42.75" customHeight="1" thickBot="1">
      <c r="A3" s="30"/>
      <c r="B3" s="32"/>
      <c r="C3" s="22">
        <v>0.7</v>
      </c>
      <c r="D3" s="22">
        <v>0.3</v>
      </c>
      <c r="E3" s="32"/>
      <c r="F3" s="32"/>
      <c r="G3" s="32"/>
      <c r="H3" s="32"/>
      <c r="I3" s="32"/>
      <c r="J3" s="32"/>
      <c r="K3" s="32"/>
      <c r="L3" s="36"/>
    </row>
    <row r="4" spans="1:12" ht="29.25" customHeight="1">
      <c r="A4" s="4" t="s">
        <v>12</v>
      </c>
      <c r="B4" s="5">
        <f>+[1]CONSULTA!B3</f>
        <v>4464923</v>
      </c>
      <c r="C4" s="5">
        <f>+[1]CONSULTA!C3</f>
        <v>1091691</v>
      </c>
      <c r="D4" s="5">
        <f>+[1]CONSULTA!D3</f>
        <v>175135</v>
      </c>
      <c r="E4" s="5">
        <f>+[1]CONSULTA!E3</f>
        <v>22305</v>
      </c>
      <c r="F4" s="5">
        <f>+[1]CONSULTA!F3</f>
        <v>0</v>
      </c>
      <c r="G4" s="5">
        <f>+[1]CONSULTA!G3</f>
        <v>54135</v>
      </c>
      <c r="H4" s="5">
        <f>+[1]CONSULTA!H3</f>
        <v>238459</v>
      </c>
      <c r="I4" s="5">
        <f>+[1]CONSULTA!I3</f>
        <v>161647</v>
      </c>
      <c r="J4" s="5">
        <f>+[1]CONSULTA!J3</f>
        <v>8806</v>
      </c>
      <c r="K4" s="5">
        <f>+[1]CONSULTA!K3</f>
        <v>2817188</v>
      </c>
      <c r="L4" s="6">
        <f>+B4+K4+H4+C4+D4+G4+E4+I4+J4+F4</f>
        <v>9034289</v>
      </c>
    </row>
    <row r="5" spans="1:12" ht="29.25" customHeight="1">
      <c r="A5" s="7" t="s">
        <v>13</v>
      </c>
      <c r="B5" s="5">
        <f>+[1]CONSULTA!B4</f>
        <v>6036709</v>
      </c>
      <c r="C5" s="5">
        <f>+[1]CONSULTA!C4</f>
        <v>1475998</v>
      </c>
      <c r="D5" s="5">
        <f>+[1]CONSULTA!D4</f>
        <v>351245</v>
      </c>
      <c r="E5" s="5">
        <f>+[1]CONSULTA!E4</f>
        <v>30157</v>
      </c>
      <c r="F5" s="5">
        <f>+[1]CONSULTA!F4</f>
        <v>151</v>
      </c>
      <c r="G5" s="5">
        <f>+[1]CONSULTA!G4</f>
        <v>73190</v>
      </c>
      <c r="H5" s="5">
        <f>+[1]CONSULTA!H4</f>
        <v>322404</v>
      </c>
      <c r="I5" s="5">
        <f>+[1]CONSULTA!I4</f>
        <v>224916</v>
      </c>
      <c r="J5" s="5">
        <f>+[1]CONSULTA!J4</f>
        <v>11907</v>
      </c>
      <c r="K5" s="5">
        <f>+[1]CONSULTA!K4</f>
        <v>3808921</v>
      </c>
      <c r="L5" s="6">
        <f t="shared" ref="L5:L14" si="0">+B5+K5+H5+C5+D5+G5+E5+I5+J5+F5</f>
        <v>12335598</v>
      </c>
    </row>
    <row r="6" spans="1:12" ht="29.25" customHeight="1">
      <c r="A6" s="7" t="s">
        <v>14</v>
      </c>
      <c r="B6" s="5">
        <f>+[1]CONSULTA!B5</f>
        <v>23159042</v>
      </c>
      <c r="C6" s="5">
        <f>+[1]CONSULTA!C5</f>
        <v>5662476</v>
      </c>
      <c r="D6" s="5">
        <f>+[1]CONSULTA!D5</f>
        <v>1344663</v>
      </c>
      <c r="E6" s="5">
        <f>+[1]CONSULTA!E5</f>
        <v>115694</v>
      </c>
      <c r="F6" s="5">
        <f>+[1]CONSULTA!F5</f>
        <v>80</v>
      </c>
      <c r="G6" s="5">
        <f>+[1]CONSULTA!G5</f>
        <v>280789</v>
      </c>
      <c r="H6" s="5">
        <f>+[1]CONSULTA!H5</f>
        <v>1236860</v>
      </c>
      <c r="I6" s="5">
        <f>+[1]CONSULTA!I5</f>
        <v>790833</v>
      </c>
      <c r="J6" s="5">
        <f>+[1]CONSULTA!J5</f>
        <v>45678</v>
      </c>
      <c r="K6" s="5">
        <f>+[1]CONSULTA!K5</f>
        <v>14612431</v>
      </c>
      <c r="L6" s="6">
        <f t="shared" si="0"/>
        <v>47248546</v>
      </c>
    </row>
    <row r="7" spans="1:12" ht="29.25" customHeight="1">
      <c r="A7" s="7" t="s">
        <v>15</v>
      </c>
      <c r="B7" s="5">
        <f>+[1]CONSULTA!B6</f>
        <v>5720147</v>
      </c>
      <c r="C7" s="5">
        <f>+[1]CONSULTA!C6</f>
        <v>1398598</v>
      </c>
      <c r="D7" s="5">
        <f>+[1]CONSULTA!D6</f>
        <v>216563</v>
      </c>
      <c r="E7" s="5">
        <f>+[1]CONSULTA!E6</f>
        <v>28576</v>
      </c>
      <c r="F7" s="5">
        <f>+[1]CONSULTA!F6</f>
        <v>0</v>
      </c>
      <c r="G7" s="5">
        <f>+[1]CONSULTA!G6</f>
        <v>69354</v>
      </c>
      <c r="H7" s="5">
        <f>+[1]CONSULTA!H6</f>
        <v>305497</v>
      </c>
      <c r="I7" s="5">
        <f>+[1]CONSULTA!I6</f>
        <v>199149</v>
      </c>
      <c r="J7" s="5">
        <f>+[1]CONSULTA!J6</f>
        <v>11282</v>
      </c>
      <c r="K7" s="5">
        <f>+[1]CONSULTA!K6</f>
        <v>3609185</v>
      </c>
      <c r="L7" s="6">
        <f t="shared" si="0"/>
        <v>11558351</v>
      </c>
    </row>
    <row r="8" spans="1:12" ht="29.25" customHeight="1">
      <c r="A8" s="7" t="s">
        <v>16</v>
      </c>
      <c r="B8" s="5">
        <f>+[1]CONSULTA!B7</f>
        <v>21673981</v>
      </c>
      <c r="C8" s="5">
        <f>+[1]CONSULTA!C7</f>
        <v>5299372</v>
      </c>
      <c r="D8" s="5">
        <f>+[1]CONSULTA!D7</f>
        <v>0</v>
      </c>
      <c r="E8" s="5">
        <f>+[1]CONSULTA!E7</f>
        <v>108275</v>
      </c>
      <c r="F8" s="5">
        <f>+[1]CONSULTA!F7</f>
        <v>0</v>
      </c>
      <c r="G8" s="5">
        <f>+[1]CONSULTA!G7</f>
        <v>262783</v>
      </c>
      <c r="H8" s="5">
        <f>+[1]CONSULTA!H7</f>
        <v>1157547</v>
      </c>
      <c r="I8" s="5">
        <f>+[1]CONSULTA!I7</f>
        <v>676286</v>
      </c>
      <c r="J8" s="5">
        <f>+[1]CONSULTA!J7</f>
        <v>42749</v>
      </c>
      <c r="K8" s="5">
        <f>+[1]CONSULTA!K7</f>
        <v>13675417</v>
      </c>
      <c r="L8" s="6">
        <f t="shared" si="0"/>
        <v>42896410</v>
      </c>
    </row>
    <row r="9" spans="1:12" ht="29.25" customHeight="1">
      <c r="A9" s="7" t="s">
        <v>17</v>
      </c>
      <c r="B9" s="5">
        <f>+[1]CONSULTA!B8</f>
        <v>8584940</v>
      </c>
      <c r="C9" s="5">
        <f>+[1]CONSULTA!C8</f>
        <v>2099051</v>
      </c>
      <c r="D9" s="5">
        <f>+[1]CONSULTA!D8</f>
        <v>215008</v>
      </c>
      <c r="E9" s="5">
        <f>+[1]CONSULTA!E8</f>
        <v>42887</v>
      </c>
      <c r="F9" s="5">
        <f>+[1]CONSULTA!F8</f>
        <v>0</v>
      </c>
      <c r="G9" s="5">
        <f>+[1]CONSULTA!G8</f>
        <v>104086</v>
      </c>
      <c r="H9" s="5">
        <f>+[1]CONSULTA!H8</f>
        <v>458498</v>
      </c>
      <c r="I9" s="5">
        <f>+[1]CONSULTA!I8</f>
        <v>281667</v>
      </c>
      <c r="J9" s="5">
        <f>+[1]CONSULTA!J8</f>
        <v>16933</v>
      </c>
      <c r="K9" s="5">
        <f>+[1]CONSULTA!K8</f>
        <v>5416756</v>
      </c>
      <c r="L9" s="6">
        <f t="shared" si="0"/>
        <v>17219826</v>
      </c>
    </row>
    <row r="10" spans="1:12" ht="29.25" customHeight="1">
      <c r="A10" s="7" t="s">
        <v>18</v>
      </c>
      <c r="B10" s="5">
        <f>+[1]CONSULTA!B9</f>
        <v>6846454</v>
      </c>
      <c r="C10" s="5">
        <f>+[1]CONSULTA!C9</f>
        <v>1673985</v>
      </c>
      <c r="D10" s="5">
        <f>+[1]CONSULTA!D9</f>
        <v>300436</v>
      </c>
      <c r="E10" s="5">
        <f>+[1]CONSULTA!E9</f>
        <v>34202</v>
      </c>
      <c r="F10" s="5">
        <f>+[1]CONSULTA!F9</f>
        <v>0</v>
      </c>
      <c r="G10" s="5">
        <f>+[1]CONSULTA!G9</f>
        <v>83010</v>
      </c>
      <c r="H10" s="5">
        <f>+[1]CONSULTA!H9</f>
        <v>365650</v>
      </c>
      <c r="I10" s="5">
        <f>+[1]CONSULTA!I9</f>
        <v>243275</v>
      </c>
      <c r="J10" s="5">
        <f>+[1]CONSULTA!J9</f>
        <v>13504</v>
      </c>
      <c r="K10" s="5">
        <f>+[1]CONSULTA!K9</f>
        <v>4319839</v>
      </c>
      <c r="L10" s="6">
        <f t="shared" si="0"/>
        <v>13880355</v>
      </c>
    </row>
    <row r="11" spans="1:12" ht="29.25" customHeight="1">
      <c r="A11" s="7" t="s">
        <v>19</v>
      </c>
      <c r="B11" s="5">
        <f>+[1]CONSULTA!B10</f>
        <v>4285236</v>
      </c>
      <c r="C11" s="5">
        <f>+[1]CONSULTA!C10</f>
        <v>1047757</v>
      </c>
      <c r="D11" s="5">
        <f>+[1]CONSULTA!D10</f>
        <v>136559</v>
      </c>
      <c r="E11" s="5">
        <f>+[1]CONSULTA!E10</f>
        <v>21407</v>
      </c>
      <c r="F11" s="5">
        <f>+[1]CONSULTA!F10</f>
        <v>0</v>
      </c>
      <c r="G11" s="5">
        <f>+[1]CONSULTA!G10</f>
        <v>51956</v>
      </c>
      <c r="H11" s="5">
        <f>+[1]CONSULTA!H10</f>
        <v>228863</v>
      </c>
      <c r="I11" s="5">
        <f>+[1]CONSULTA!I10</f>
        <v>169808</v>
      </c>
      <c r="J11" s="5">
        <f>+[1]CONSULTA!J10</f>
        <v>8452</v>
      </c>
      <c r="K11" s="5">
        <f>+[1]CONSULTA!K10</f>
        <v>2703813</v>
      </c>
      <c r="L11" s="6">
        <f t="shared" si="0"/>
        <v>8653851</v>
      </c>
    </row>
    <row r="12" spans="1:12" ht="29.25" customHeight="1">
      <c r="A12" s="7" t="s">
        <v>20</v>
      </c>
      <c r="B12" s="5">
        <f>+[1]CONSULTA!B11</f>
        <v>5116373</v>
      </c>
      <c r="C12" s="5">
        <f>+[1]CONSULTA!C11</f>
        <v>1250973</v>
      </c>
      <c r="D12" s="5">
        <f>+[1]CONSULTA!D11</f>
        <v>214371</v>
      </c>
      <c r="E12" s="5">
        <f>+[1]CONSULTA!E11</f>
        <v>25559</v>
      </c>
      <c r="F12" s="5">
        <f>+[1]CONSULTA!F11</f>
        <v>0</v>
      </c>
      <c r="G12" s="5">
        <f>+[1]CONSULTA!G11</f>
        <v>62034</v>
      </c>
      <c r="H12" s="5">
        <f>+[1]CONSULTA!H11</f>
        <v>273251</v>
      </c>
      <c r="I12" s="5">
        <f>+[1]CONSULTA!I11</f>
        <v>176159</v>
      </c>
      <c r="J12" s="5">
        <f>+[1]CONSULTA!J11</f>
        <v>10091</v>
      </c>
      <c r="K12" s="5">
        <f>+[1]CONSULTA!K11</f>
        <v>3228227</v>
      </c>
      <c r="L12" s="6">
        <f t="shared" si="0"/>
        <v>10357038</v>
      </c>
    </row>
    <row r="13" spans="1:12" ht="29.25" customHeight="1">
      <c r="A13" s="7" t="s">
        <v>21</v>
      </c>
      <c r="B13" s="5">
        <f>+[1]CONSULTA!B12</f>
        <v>4938074</v>
      </c>
      <c r="C13" s="5">
        <f>+[1]CONSULTA!C12</f>
        <v>1207378</v>
      </c>
      <c r="D13" s="5">
        <f>+[1]CONSULTA!D12</f>
        <v>54057</v>
      </c>
      <c r="E13" s="5">
        <f>+[1]CONSULTA!E12</f>
        <v>24669</v>
      </c>
      <c r="F13" s="5">
        <f>+[1]CONSULTA!F12</f>
        <v>0</v>
      </c>
      <c r="G13" s="5">
        <f>+[1]CONSULTA!G12</f>
        <v>59870</v>
      </c>
      <c r="H13" s="5">
        <f>+[1]CONSULTA!H12</f>
        <v>263729</v>
      </c>
      <c r="I13" s="5">
        <f>+[1]CONSULTA!I12</f>
        <v>97065</v>
      </c>
      <c r="J13" s="5">
        <f>+[1]CONSULTA!J12</f>
        <v>9740</v>
      </c>
      <c r="K13" s="5">
        <f>+[1]CONSULTA!K12</f>
        <v>3115728</v>
      </c>
      <c r="L13" s="6">
        <f t="shared" si="0"/>
        <v>9770310</v>
      </c>
    </row>
    <row r="14" spans="1:12" ht="29.25" customHeight="1" thickBot="1">
      <c r="A14" s="7" t="s">
        <v>22</v>
      </c>
      <c r="B14" s="5">
        <f>+[1]CONSULTA!B13</f>
        <v>3648706</v>
      </c>
      <c r="C14" s="5">
        <f>+[1]CONSULTA!C13</f>
        <v>892123</v>
      </c>
      <c r="D14" s="5">
        <f>+[1]CONSULTA!D13</f>
        <v>55639</v>
      </c>
      <c r="E14" s="5">
        <f>+[1]CONSULTA!E13</f>
        <v>18228</v>
      </c>
      <c r="F14" s="5">
        <f>+[1]CONSULTA!F13</f>
        <v>0</v>
      </c>
      <c r="G14" s="5">
        <f>+[1]CONSULTA!G13</f>
        <v>44238</v>
      </c>
      <c r="H14" s="5">
        <f>+[1]CONSULTA!H13</f>
        <v>194867</v>
      </c>
      <c r="I14" s="5">
        <f>+[1]CONSULTA!I13</f>
        <v>118525</v>
      </c>
      <c r="J14" s="5">
        <f>+[1]CONSULTA!J13</f>
        <v>7197</v>
      </c>
      <c r="K14" s="5">
        <f>+[1]CONSULTA!K13</f>
        <v>2302188</v>
      </c>
      <c r="L14" s="6">
        <f t="shared" si="0"/>
        <v>7281711</v>
      </c>
    </row>
    <row r="15" spans="1:12" ht="29.25" customHeight="1" thickBot="1">
      <c r="A15" s="8" t="s">
        <v>23</v>
      </c>
      <c r="B15" s="9">
        <f>SUM(B4:B14)</f>
        <v>94474585</v>
      </c>
      <c r="C15" s="9">
        <f>SUM(C4:C14)</f>
        <v>23099402</v>
      </c>
      <c r="D15" s="9">
        <f>SUM(D4:D14)</f>
        <v>3063676</v>
      </c>
      <c r="E15" s="9">
        <f>SUM(E4:E14)</f>
        <v>471959</v>
      </c>
      <c r="F15" s="9">
        <f t="shared" ref="F15:I15" si="1">SUM(F4:F14)</f>
        <v>231</v>
      </c>
      <c r="G15" s="9">
        <f t="shared" si="1"/>
        <v>1145445</v>
      </c>
      <c r="H15" s="9">
        <f t="shared" si="1"/>
        <v>5045625</v>
      </c>
      <c r="I15" s="9">
        <f t="shared" si="1"/>
        <v>3139330</v>
      </c>
      <c r="J15" s="9">
        <f>SUM(J4:J14)</f>
        <v>186339</v>
      </c>
      <c r="K15" s="9">
        <f>SUM(K4:K14)</f>
        <v>59609693</v>
      </c>
      <c r="L15" s="10">
        <f>SUM(L4:L14)</f>
        <v>190236285</v>
      </c>
    </row>
    <row r="16" spans="1:12" ht="27" customHeight="1">
      <c r="A16" s="11" t="s">
        <v>24</v>
      </c>
    </row>
    <row r="17" spans="1:40" s="12" customFormat="1" ht="20.25">
      <c r="B17" s="13"/>
      <c r="C17" s="13"/>
      <c r="D17" s="13"/>
      <c r="E17" s="13"/>
      <c r="F17" s="13"/>
      <c r="G17" s="13"/>
      <c r="H17" s="14"/>
      <c r="I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</row>
    <row r="18" spans="1:40" s="12" customFormat="1" ht="28.5" customHeight="1">
      <c r="A18" s="37" t="s">
        <v>32</v>
      </c>
      <c r="B18" s="37"/>
      <c r="C18" s="37"/>
      <c r="D18" s="24"/>
      <c r="E18" s="24" t="s">
        <v>25</v>
      </c>
      <c r="F18" s="13"/>
      <c r="G18" s="24" t="s">
        <v>26</v>
      </c>
      <c r="H18" s="14"/>
      <c r="I18" s="1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pans="1:40" s="12" customFormat="1" ht="24.75" customHeight="1">
      <c r="A19" s="26" t="s">
        <v>1</v>
      </c>
      <c r="B19" s="26"/>
      <c r="C19" s="26"/>
      <c r="D19" s="23"/>
      <c r="E19" s="16">
        <f>+[1]ABR!C45</f>
        <v>393644103</v>
      </c>
      <c r="F19" s="17" t="s">
        <v>27</v>
      </c>
      <c r="G19" s="16">
        <f>+[1]ABR!E45</f>
        <v>94474585</v>
      </c>
      <c r="H19" s="14"/>
      <c r="I19" s="14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40" s="12" customFormat="1" ht="24.75" customHeight="1">
      <c r="A20" s="26" t="s">
        <v>2</v>
      </c>
      <c r="B20" s="26"/>
      <c r="C20" s="26"/>
      <c r="D20" s="23"/>
      <c r="E20" s="18">
        <f>+[1]ABR!C49</f>
        <v>23099402</v>
      </c>
      <c r="F20" s="17" t="s">
        <v>28</v>
      </c>
      <c r="G20" s="18">
        <f>+[1]ABR!E49</f>
        <v>23099402</v>
      </c>
      <c r="H20" s="14"/>
      <c r="I20" s="1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spans="1:40" s="12" customFormat="1" ht="24.75" customHeight="1">
      <c r="A21" s="26" t="s">
        <v>3</v>
      </c>
      <c r="B21" s="26"/>
      <c r="C21" s="26"/>
      <c r="D21" s="23"/>
      <c r="E21" s="18">
        <f>+[1]ABR!C50</f>
        <v>3063676</v>
      </c>
      <c r="F21" s="17" t="s">
        <v>28</v>
      </c>
      <c r="G21" s="18">
        <f>+[1]ABR!E50</f>
        <v>3063676</v>
      </c>
      <c r="H21" s="14"/>
      <c r="I21" s="14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0" s="12" customFormat="1" ht="24.75" customHeight="1">
      <c r="A22" s="26" t="s">
        <v>4</v>
      </c>
      <c r="B22" s="26"/>
      <c r="C22" s="26"/>
      <c r="D22" s="23"/>
      <c r="E22" s="18">
        <f>+[1]ABR!C52</f>
        <v>2359793</v>
      </c>
      <c r="F22" s="17" t="s">
        <v>29</v>
      </c>
      <c r="G22" s="18">
        <f>+[1]ABR!E52</f>
        <v>471959</v>
      </c>
      <c r="H22" s="14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1:40" s="12" customFormat="1" ht="24.75" customHeight="1">
      <c r="A23" s="26" t="s">
        <v>5</v>
      </c>
      <c r="B23" s="26"/>
      <c r="C23" s="26"/>
      <c r="D23" s="23"/>
      <c r="E23" s="18">
        <f>+[1]ABR!C54</f>
        <v>1153</v>
      </c>
      <c r="F23" s="17" t="s">
        <v>29</v>
      </c>
      <c r="G23" s="18">
        <f>+[1]ABR!E54</f>
        <v>231</v>
      </c>
      <c r="H23" s="14"/>
      <c r="I23" s="14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1:40" s="12" customFormat="1" ht="24.75" customHeight="1">
      <c r="A24" s="26" t="s">
        <v>6</v>
      </c>
      <c r="B24" s="26"/>
      <c r="C24" s="26"/>
      <c r="D24" s="23"/>
      <c r="E24" s="18">
        <f>+[1]ABR!C51</f>
        <v>5727225</v>
      </c>
      <c r="F24" s="17" t="s">
        <v>29</v>
      </c>
      <c r="G24" s="18">
        <f>+[1]ABR!E51</f>
        <v>1145445</v>
      </c>
      <c r="H24" s="14"/>
      <c r="I24" s="14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40" s="12" customFormat="1" ht="24.75" customHeight="1">
      <c r="A25" s="26" t="s">
        <v>7</v>
      </c>
      <c r="B25" s="26"/>
      <c r="C25" s="26"/>
      <c r="D25" s="23"/>
      <c r="E25" s="18">
        <f>+[1]ABR!C48</f>
        <v>21023436</v>
      </c>
      <c r="F25" s="17" t="s">
        <v>27</v>
      </c>
      <c r="G25" s="18">
        <f>+[1]ABR!E48</f>
        <v>5045625</v>
      </c>
      <c r="H25" s="14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1:40" s="12" customFormat="1" ht="38.25" customHeight="1">
      <c r="A26" s="26" t="s">
        <v>8</v>
      </c>
      <c r="B26" s="26"/>
      <c r="C26" s="26"/>
      <c r="D26" s="23"/>
      <c r="E26" s="18">
        <f>+[1]ABR!C47</f>
        <v>15696651</v>
      </c>
      <c r="F26" s="17" t="s">
        <v>29</v>
      </c>
      <c r="G26" s="18">
        <f>+[1]ABR!E47</f>
        <v>3139330</v>
      </c>
      <c r="H26" s="14"/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</row>
    <row r="27" spans="1:40" s="12" customFormat="1" ht="38.25" customHeight="1">
      <c r="A27" s="26" t="s">
        <v>9</v>
      </c>
      <c r="B27" s="26"/>
      <c r="C27" s="26"/>
      <c r="D27" s="23"/>
      <c r="E27" s="18">
        <f>+[1]ABR!C53</f>
        <v>931696</v>
      </c>
      <c r="F27" s="17" t="s">
        <v>29</v>
      </c>
      <c r="G27" s="18">
        <f>+[1]ABR!E53</f>
        <v>186339</v>
      </c>
      <c r="H27" s="14"/>
      <c r="I27" s="14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1:40" s="12" customFormat="1" ht="24.75" customHeight="1">
      <c r="A28" s="26" t="s">
        <v>10</v>
      </c>
      <c r="B28" s="26"/>
      <c r="C28" s="26"/>
      <c r="D28" s="23"/>
      <c r="E28" s="18">
        <f>+[1]ABR!C46</f>
        <v>248373719</v>
      </c>
      <c r="F28" s="17" t="s">
        <v>27</v>
      </c>
      <c r="G28" s="18">
        <f>+[1]ABR!E46</f>
        <v>59609693</v>
      </c>
      <c r="H28" s="14"/>
      <c r="I28" s="14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spans="1:40" s="12" customFormat="1" ht="24.75" customHeight="1" thickBot="1">
      <c r="A29" s="27" t="s">
        <v>23</v>
      </c>
      <c r="B29" s="27"/>
      <c r="C29" s="27"/>
      <c r="D29" s="25"/>
      <c r="E29" s="19">
        <f>SUM(E19:E28)</f>
        <v>713920854</v>
      </c>
      <c r="F29" s="20"/>
      <c r="G29" s="19">
        <f>SUM(G19:G28)</f>
        <v>190236285</v>
      </c>
      <c r="H29" s="14"/>
      <c r="I29" s="14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1:40" s="12" customFormat="1" ht="21" thickTop="1">
      <c r="A30" s="14"/>
      <c r="B30" s="14"/>
      <c r="C30" s="14"/>
      <c r="D30" s="14"/>
      <c r="E30" s="14"/>
      <c r="F30" s="14"/>
      <c r="G30" s="14"/>
      <c r="H30" s="14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1:40">
      <c r="A31" s="21"/>
      <c r="B31" s="21"/>
      <c r="C31" s="21"/>
      <c r="D31" s="21"/>
      <c r="E31" s="21"/>
      <c r="F31" s="21"/>
      <c r="G31" s="21"/>
      <c r="H31" s="21"/>
      <c r="I31" s="21"/>
    </row>
    <row r="32" spans="1:40">
      <c r="A32" s="21"/>
      <c r="B32" s="21"/>
      <c r="C32" s="21"/>
      <c r="D32" s="21"/>
      <c r="E32" s="21"/>
      <c r="F32" s="21"/>
      <c r="G32" s="21"/>
      <c r="H32" s="21"/>
      <c r="I32" s="21"/>
    </row>
    <row r="33" spans="1:9">
      <c r="A33" s="21"/>
      <c r="B33" s="21"/>
      <c r="C33" s="21"/>
      <c r="D33" s="21"/>
      <c r="E33" s="21"/>
      <c r="F33" s="21"/>
      <c r="G33" s="21"/>
      <c r="H33" s="21"/>
      <c r="I33" s="21"/>
    </row>
    <row r="34" spans="1:9">
      <c r="A34" s="21"/>
      <c r="B34" s="21"/>
      <c r="C34" s="21"/>
      <c r="D34" s="21"/>
      <c r="E34" s="21"/>
      <c r="F34" s="21"/>
      <c r="G34" s="21"/>
      <c r="H34" s="21"/>
      <c r="I34" s="21"/>
    </row>
    <row r="35" spans="1:9" s="1" customFormat="1">
      <c r="A35" s="21"/>
      <c r="B35" s="21"/>
      <c r="C35" s="21"/>
      <c r="D35" s="21"/>
      <c r="E35" s="21"/>
      <c r="F35" s="21"/>
      <c r="G35" s="21"/>
      <c r="H35" s="21"/>
      <c r="I35" s="21"/>
    </row>
    <row r="36" spans="1:9" s="1" customFormat="1">
      <c r="A36" s="21"/>
      <c r="B36" s="21"/>
      <c r="C36" s="21"/>
      <c r="D36" s="21"/>
      <c r="E36" s="21"/>
      <c r="F36" s="21"/>
      <c r="G36" s="21"/>
      <c r="H36" s="21"/>
      <c r="I36" s="21"/>
    </row>
    <row r="37" spans="1:9" s="1" customFormat="1">
      <c r="A37" s="21"/>
      <c r="B37" s="21"/>
      <c r="C37" s="21"/>
      <c r="D37" s="21"/>
      <c r="E37" s="21"/>
      <c r="F37" s="21"/>
      <c r="G37" s="21"/>
      <c r="H37" s="21"/>
      <c r="I37" s="21"/>
    </row>
    <row r="38" spans="1:9" s="1" customFormat="1">
      <c r="A38" s="21"/>
      <c r="B38" s="21"/>
      <c r="C38" s="21"/>
      <c r="D38" s="21"/>
      <c r="E38" s="21"/>
      <c r="F38" s="21"/>
      <c r="G38" s="21"/>
      <c r="H38" s="21"/>
      <c r="I38" s="21"/>
    </row>
    <row r="39" spans="1:9" s="1" customFormat="1">
      <c r="A39" s="21"/>
      <c r="B39" s="21"/>
      <c r="C39" s="21"/>
      <c r="D39" s="21"/>
      <c r="E39" s="21"/>
      <c r="F39" s="21"/>
      <c r="G39" s="21"/>
      <c r="H39" s="21"/>
      <c r="I39" s="21"/>
    </row>
    <row r="40" spans="1:9" s="1" customFormat="1">
      <c r="A40" s="21"/>
      <c r="B40" s="21"/>
      <c r="C40" s="21"/>
      <c r="D40" s="21"/>
      <c r="E40" s="21"/>
      <c r="F40" s="21"/>
      <c r="G40" s="21"/>
      <c r="H40" s="21"/>
      <c r="I40" s="21"/>
    </row>
    <row r="41" spans="1:9" s="1" customFormat="1">
      <c r="A41" s="21"/>
      <c r="B41" s="21"/>
      <c r="C41" s="21"/>
      <c r="D41" s="21"/>
      <c r="E41" s="21"/>
      <c r="F41" s="21"/>
      <c r="G41" s="21"/>
      <c r="H41" s="21"/>
      <c r="I41" s="21"/>
    </row>
    <row r="42" spans="1:9" s="1" customFormat="1">
      <c r="A42" s="21"/>
      <c r="B42" s="21"/>
      <c r="C42" s="21"/>
      <c r="D42" s="21"/>
      <c r="E42" s="21"/>
      <c r="F42" s="21"/>
      <c r="G42" s="21"/>
      <c r="H42" s="21"/>
      <c r="I42" s="21"/>
    </row>
    <row r="43" spans="1:9" s="1" customFormat="1">
      <c r="A43" s="21"/>
      <c r="B43" s="21"/>
      <c r="C43" s="21"/>
      <c r="D43" s="21"/>
      <c r="E43" s="21"/>
      <c r="F43" s="21"/>
      <c r="G43" s="21"/>
      <c r="H43" s="21"/>
      <c r="I43" s="21"/>
    </row>
    <row r="44" spans="1:9" s="1" customFormat="1">
      <c r="A44" s="21"/>
      <c r="B44" s="21"/>
      <c r="C44" s="21"/>
      <c r="D44" s="21"/>
      <c r="E44" s="21"/>
      <c r="F44" s="21"/>
      <c r="G44" s="21"/>
      <c r="H44" s="21"/>
      <c r="I44" s="21"/>
    </row>
  </sheetData>
  <mergeCells count="24">
    <mergeCell ref="A21:C21"/>
    <mergeCell ref="A1:L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A18:C18"/>
    <mergeCell ref="A19:C19"/>
    <mergeCell ref="A20:C20"/>
    <mergeCell ref="A28:C28"/>
    <mergeCell ref="A29:C29"/>
    <mergeCell ref="A22:C22"/>
    <mergeCell ref="A23:C23"/>
    <mergeCell ref="A24:C24"/>
    <mergeCell ref="A25:C25"/>
    <mergeCell ref="A26:C26"/>
    <mergeCell ref="A27:C27"/>
  </mergeCells>
  <printOptions horizontalCentered="1"/>
  <pageMargins left="0.15748031496062992" right="0.15748031496062992" top="0.32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Abigail</cp:lastModifiedBy>
  <cp:lastPrinted>2015-03-03T16:14:36Z</cp:lastPrinted>
  <dcterms:created xsi:type="dcterms:W3CDTF">2015-03-03T15:33:18Z</dcterms:created>
  <dcterms:modified xsi:type="dcterms:W3CDTF">2015-05-08T20:29:36Z</dcterms:modified>
</cp:coreProperties>
</file>