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1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5 MAYO 2016\PUBLICACION\"/>
    </mc:Choice>
  </mc:AlternateContent>
  <bookViews>
    <workbookView xWindow="240" yWindow="30" windowWidth="23475" windowHeight="10035"/>
  </bookViews>
  <sheets>
    <sheet name="FORMATO MAYO" sheetId="7" r:id="rId1"/>
  </sheets>
  <externalReferences>
    <externalReference r:id="rId2"/>
  </externalReferences>
  <definedNames>
    <definedName name="_xlnm.Print_Area" localSheetId="0">'FORMATO MAYO'!$A$1:$O$30</definedName>
  </definedNames>
  <calcPr calcId="171026"/>
</workbook>
</file>

<file path=xl/calcChain.xml><?xml version="1.0" encoding="utf-8"?>
<calcChain xmlns="http://schemas.openxmlformats.org/spreadsheetml/2006/main">
  <c r="G28" i="7" l="1"/>
  <c r="E28" i="7"/>
  <c r="G27" i="7"/>
  <c r="E27" i="7"/>
  <c r="G26" i="7"/>
  <c r="E26" i="7"/>
  <c r="G25" i="7"/>
  <c r="E25" i="7"/>
  <c r="G24" i="7"/>
  <c r="E24" i="7"/>
  <c r="G23" i="7"/>
  <c r="E23" i="7"/>
  <c r="G22" i="7"/>
  <c r="E22" i="7"/>
  <c r="G21" i="7"/>
  <c r="E21" i="7"/>
  <c r="G20" i="7"/>
  <c r="E20" i="7"/>
  <c r="G19" i="7"/>
  <c r="G29" i="7"/>
  <c r="E19" i="7"/>
  <c r="E29" i="7"/>
  <c r="O14" i="7"/>
  <c r="N14" i="7"/>
  <c r="K14" i="7"/>
  <c r="J14" i="7"/>
  <c r="I14" i="7"/>
  <c r="H14" i="7"/>
  <c r="G14" i="7"/>
  <c r="F14" i="7"/>
  <c r="E14" i="7"/>
  <c r="D14" i="7"/>
  <c r="C14" i="7"/>
  <c r="B14" i="7"/>
  <c r="L14" i="7"/>
  <c r="O13" i="7"/>
  <c r="N13" i="7"/>
  <c r="K13" i="7"/>
  <c r="J13" i="7"/>
  <c r="I13" i="7"/>
  <c r="H13" i="7"/>
  <c r="G13" i="7"/>
  <c r="F13" i="7"/>
  <c r="E13" i="7"/>
  <c r="D13" i="7"/>
  <c r="C13" i="7"/>
  <c r="B13" i="7"/>
  <c r="L13" i="7"/>
  <c r="O12" i="7"/>
  <c r="N12" i="7"/>
  <c r="B12" i="7"/>
  <c r="K12" i="7"/>
  <c r="H12" i="7"/>
  <c r="C12" i="7"/>
  <c r="D12" i="7"/>
  <c r="G12" i="7"/>
  <c r="E12" i="7"/>
  <c r="I12" i="7"/>
  <c r="J12" i="7"/>
  <c r="F12" i="7"/>
  <c r="L12" i="7"/>
  <c r="O11" i="7"/>
  <c r="N11" i="7"/>
  <c r="K11" i="7"/>
  <c r="J11" i="7"/>
  <c r="I11" i="7"/>
  <c r="H11" i="7"/>
  <c r="B11" i="7"/>
  <c r="C11" i="7"/>
  <c r="D11" i="7"/>
  <c r="G11" i="7"/>
  <c r="E11" i="7"/>
  <c r="F11" i="7"/>
  <c r="L11" i="7"/>
  <c r="O10" i="7"/>
  <c r="N10" i="7"/>
  <c r="K10" i="7"/>
  <c r="J10" i="7"/>
  <c r="I10" i="7"/>
  <c r="H10" i="7"/>
  <c r="G10" i="7"/>
  <c r="F10" i="7"/>
  <c r="E10" i="7"/>
  <c r="D10" i="7"/>
  <c r="C10" i="7"/>
  <c r="B10" i="7"/>
  <c r="L10" i="7"/>
  <c r="O9" i="7"/>
  <c r="N9" i="7"/>
  <c r="K9" i="7"/>
  <c r="J9" i="7"/>
  <c r="I9" i="7"/>
  <c r="H9" i="7"/>
  <c r="G9" i="7"/>
  <c r="F9" i="7"/>
  <c r="E9" i="7"/>
  <c r="D9" i="7"/>
  <c r="C9" i="7"/>
  <c r="B9" i="7"/>
  <c r="L9" i="7"/>
  <c r="O8" i="7"/>
  <c r="N8" i="7"/>
  <c r="K8" i="7"/>
  <c r="J8" i="7"/>
  <c r="I8" i="7"/>
  <c r="H8" i="7"/>
  <c r="B8" i="7"/>
  <c r="C8" i="7"/>
  <c r="D8" i="7"/>
  <c r="G8" i="7"/>
  <c r="E8" i="7"/>
  <c r="F8" i="7"/>
  <c r="L8" i="7"/>
  <c r="O7" i="7"/>
  <c r="N7" i="7"/>
  <c r="N4" i="7"/>
  <c r="N5" i="7"/>
  <c r="N6" i="7"/>
  <c r="N15" i="7"/>
  <c r="K7" i="7"/>
  <c r="J7" i="7"/>
  <c r="I7" i="7"/>
  <c r="I4" i="7"/>
  <c r="I5" i="7"/>
  <c r="I6" i="7"/>
  <c r="I15" i="7"/>
  <c r="H7" i="7"/>
  <c r="B7" i="7"/>
  <c r="C7" i="7"/>
  <c r="D7" i="7"/>
  <c r="G7" i="7"/>
  <c r="E7" i="7"/>
  <c r="F7" i="7"/>
  <c r="L7" i="7"/>
  <c r="E4" i="7"/>
  <c r="E5" i="7"/>
  <c r="E6" i="7"/>
  <c r="E15" i="7"/>
  <c r="O6" i="7"/>
  <c r="K6" i="7"/>
  <c r="J6" i="7"/>
  <c r="H6" i="7"/>
  <c r="G6" i="7"/>
  <c r="F6" i="7"/>
  <c r="D6" i="7"/>
  <c r="C6" i="7"/>
  <c r="B6" i="7"/>
  <c r="L6" i="7"/>
  <c r="O5" i="7"/>
  <c r="K5" i="7"/>
  <c r="J5" i="7"/>
  <c r="H5" i="7"/>
  <c r="G5" i="7"/>
  <c r="F5" i="7"/>
  <c r="D5" i="7"/>
  <c r="C5" i="7"/>
  <c r="B5" i="7"/>
  <c r="L5" i="7"/>
  <c r="O4" i="7"/>
  <c r="O15" i="7"/>
  <c r="B4" i="7"/>
  <c r="K4" i="7"/>
  <c r="H4" i="7"/>
  <c r="C4" i="7"/>
  <c r="D4" i="7"/>
  <c r="G4" i="7"/>
  <c r="J4" i="7"/>
  <c r="F4" i="7"/>
  <c r="L4" i="7"/>
  <c r="L15" i="7"/>
  <c r="K15" i="7"/>
  <c r="J15" i="7"/>
  <c r="H15" i="7"/>
  <c r="G15" i="7"/>
  <c r="F15" i="7"/>
  <c r="D15" i="7"/>
  <c r="C15" i="7"/>
  <c r="B15" i="7"/>
</calcChain>
</file>

<file path=xl/sharedStrings.xml><?xml version="1.0" encoding="utf-8"?>
<sst xmlns="http://schemas.openxmlformats.org/spreadsheetml/2006/main" count="51" uniqueCount="35">
  <si>
    <t>PARTICIPACIONES A MUNICIPIOS MAYO 2016</t>
  </si>
  <si>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</si>
  <si>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</si>
  <si>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</si>
  <si>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</si>
  <si>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</si>
  <si>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</si>
  <si>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</si>
  <si>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</si>
  <si>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</si>
  <si>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</si>
  <si>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</si>
  <si>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</si>
  <si>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Fondo para Entidades Federativas y Municipios Productores de Hidrocarburos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</si>
  <si>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</si>
  <si>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</si>
  <si>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</si>
  <si>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</si>
  <si>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</si>
  <si>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</si>
  <si>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</si>
  <si>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</si>
  <si>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</si>
  <si>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</si>
  <si>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</si>
  <si>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</si>
  <si>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</si>
  <si>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MAYO     2 0 1 6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</si>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</sst>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&quot;$&quot;\ \ #\ \,\ ###\'\ ###\ \,##0.00"/>
    <numFmt numFmtId="168" formatCode="_-* #,##0_-;\-* #,##0_-;_-* &quot;-&quot;??_-;_-@_-"/>
    <numFmt numFmtId="169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60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0" fontId="9" fillId="5" borderId="2" xfId="3" applyFont="1" applyFill="1" applyBorder="1" applyAlignment="1">
      <alignment vertical="center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8" fontId="10" fillId="2" borderId="0" xfId="1" applyNumberFormat="1" applyFont="1" applyFill="1" applyBorder="1"/>
    <xf numFmtId="168" fontId="11" fillId="2" borderId="0" xfId="1" applyNumberFormat="1" applyFont="1" applyFill="1" applyBorder="1"/>
    <xf numFmtId="168" fontId="19" fillId="2" borderId="0" xfId="1" applyNumberFormat="1" applyFont="1" applyFill="1" applyBorder="1"/>
    <xf numFmtId="168" fontId="10" fillId="2" borderId="0" xfId="1" applyNumberFormat="1" applyFont="1" applyFill="1"/>
    <xf numFmtId="168" fontId="20" fillId="2" borderId="0" xfId="1" applyNumberFormat="1" applyFont="1" applyFill="1" applyBorder="1"/>
    <xf numFmtId="165" fontId="11" fillId="2" borderId="0" xfId="1" applyFont="1" applyFill="1" applyBorder="1"/>
    <xf numFmtId="165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6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6" fontId="24" fillId="2" borderId="1" xfId="4" applyNumberFormat="1" applyFont="1" applyFill="1" applyBorder="1" applyAlignment="1">
      <alignment vertical="center"/>
    </xf>
    <xf numFmtId="167" fontId="24" fillId="2" borderId="0" xfId="4" applyNumberFormat="1" applyFont="1" applyFill="1" applyBorder="1" applyAlignment="1">
      <alignment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9" fontId="9" fillId="2" borderId="0" xfId="5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2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  <xf numFmtId="0" fontId="16" fillId="3" borderId="0" xfId="3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0</xdr:row>
      <xdr:rowOff>0</xdr:rowOff>
    </xdr:from>
    <xdr:to>
      <xdr:col>14</xdr:col>
      <xdr:colOff>1682019</xdr:colOff>
      <xdr:row>0</xdr:row>
      <xdr:rowOff>1917458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0" y="0"/>
          <a:ext cx="1548669" cy="19174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Carpeta%20Adela/Participaciones%202016/05%20MAYO%202016/MAYO%202016/MAYO%202016/Desg.%20de%20Fondos%20x%20Mun.%20MAYO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"/>
      <sheetName val="mesDIC"/>
      <sheetName val="3Aj14"/>
      <sheetName val="2DO AJUSTE CUAT 2014"/>
      <sheetName val="AJUSTE DIFERENCIAS"/>
      <sheetName val="1AJ. 2015"/>
      <sheetName val="2AJ15"/>
      <sheetName val="isn+adic"/>
      <sheetName val="3AJ.15"/>
      <sheetName val="AJ DEF 15"/>
      <sheetName val="MAYO2016"/>
      <sheetName val="FONDOS-NO CONS."/>
      <sheetName val="ISN Y ADIC (RESUMEN)"/>
      <sheetName val="FEFMPH"/>
      <sheetName val="FEFMPH  (RESUMEN)"/>
      <sheetName val="ADEUDOS"/>
      <sheetName val="RESUMEN MES"/>
      <sheetName val="1Aj2015"/>
      <sheetName val="AJ.COEF"/>
      <sheetName val="JUN+1aj+ajcoef"/>
      <sheetName val="xMesSHCP"/>
      <sheetName val="CONSTANCIAS"/>
      <sheetName val="1erAjCuat2014"/>
      <sheetName val="25% AJDEF2013"/>
      <sheetName val="Diferencias"/>
      <sheetName val="FEIEF 4TO TRIM"/>
      <sheetName val="FEIEF4TO"/>
      <sheetName val="MARyFEIEF"/>
      <sheetName val="50% AJDEF13"/>
      <sheetName val="100% AJDEF2013"/>
      <sheetName val="MAYO+AJDEF2013"/>
      <sheetName val="MAYO+1PARC.AJDEF13"/>
      <sheetName val="AGO ESTIMADO"/>
      <sheetName val="FORMATO 2AJ15"/>
      <sheetName val="CONSULTA"/>
      <sheetName val="FORMATO MAYO"/>
      <sheetName val="CONSULTA MES+3Aj"/>
      <sheetName val="FORMATO"/>
      <sheetName val="FORMATO 3ER AJ14"/>
      <sheetName val="FORMATO AJ.DEF14"/>
      <sheetName val="VTA.BEB"/>
      <sheetName val="3ERAJ"/>
      <sheetName val="Dist.Bebidas Alcoholicas"/>
      <sheetName val="30FFM"/>
      <sheetName val="RESUMEN PART."/>
      <sheetName val="Hoja1"/>
    </sheetNames>
    <sheetDataSet>
      <sheetData sheetId="0">
        <row r="30">
          <cell r="C30">
            <v>4479076</v>
          </cell>
          <cell r="D30">
            <v>1477212</v>
          </cell>
          <cell r="E30">
            <v>1104993</v>
          </cell>
          <cell r="F30">
            <v>51862</v>
          </cell>
          <cell r="G30">
            <v>27978</v>
          </cell>
          <cell r="H30">
            <v>9247</v>
          </cell>
          <cell r="J30">
            <v>171225</v>
          </cell>
          <cell r="K30">
            <v>184640</v>
          </cell>
          <cell r="L30">
            <v>216768</v>
          </cell>
          <cell r="M30">
            <v>105010</v>
          </cell>
          <cell r="O30">
            <v>63763</v>
          </cell>
        </row>
        <row r="31">
          <cell r="C31">
            <v>6098334</v>
          </cell>
          <cell r="D31">
            <v>2011249</v>
          </cell>
          <cell r="E31">
            <v>1504466</v>
          </cell>
          <cell r="F31">
            <v>70610</v>
          </cell>
          <cell r="G31">
            <v>38093</v>
          </cell>
          <cell r="H31">
            <v>12589</v>
          </cell>
          <cell r="J31">
            <v>232657</v>
          </cell>
          <cell r="K31">
            <v>275337</v>
          </cell>
          <cell r="L31">
            <v>132711</v>
          </cell>
          <cell r="M31">
            <v>341218</v>
          </cell>
          <cell r="O31">
            <v>108964</v>
          </cell>
        </row>
        <row r="32">
          <cell r="C32">
            <v>22425187</v>
          </cell>
          <cell r="D32">
            <v>7395893</v>
          </cell>
          <cell r="E32">
            <v>5532318</v>
          </cell>
          <cell r="F32">
            <v>259653</v>
          </cell>
          <cell r="G32">
            <v>140076</v>
          </cell>
          <cell r="H32">
            <v>46294</v>
          </cell>
          <cell r="J32">
            <v>874044</v>
          </cell>
          <cell r="K32">
            <v>841064</v>
          </cell>
          <cell r="L32">
            <v>3601144</v>
          </cell>
          <cell r="M32">
            <v>1100438</v>
          </cell>
          <cell r="O32">
            <v>1119844</v>
          </cell>
        </row>
        <row r="33">
          <cell r="C33">
            <v>5671809</v>
          </cell>
          <cell r="D33">
            <v>1870579</v>
          </cell>
          <cell r="E33">
            <v>1399241</v>
          </cell>
          <cell r="F33">
            <v>65672</v>
          </cell>
          <cell r="G33">
            <v>35429</v>
          </cell>
          <cell r="H33">
            <v>11709</v>
          </cell>
          <cell r="J33">
            <v>218687</v>
          </cell>
          <cell r="K33">
            <v>217096</v>
          </cell>
          <cell r="L33">
            <v>629545</v>
          </cell>
          <cell r="M33">
            <v>214595</v>
          </cell>
          <cell r="O33">
            <v>53932</v>
          </cell>
        </row>
        <row r="34">
          <cell r="C34">
            <v>21373120</v>
          </cell>
          <cell r="D34">
            <v>7048917</v>
          </cell>
          <cell r="E34">
            <v>5272772</v>
          </cell>
          <cell r="F34">
            <v>247472</v>
          </cell>
          <cell r="G34">
            <v>133506</v>
          </cell>
          <cell r="H34">
            <v>44122</v>
          </cell>
          <cell r="J34">
            <v>825746</v>
          </cell>
          <cell r="K34">
            <v>761254</v>
          </cell>
          <cell r="L34">
            <v>-574759</v>
          </cell>
          <cell r="M34">
            <v>0</v>
          </cell>
          <cell r="O34">
            <v>2570121</v>
          </cell>
        </row>
        <row r="35">
          <cell r="C35">
            <v>8698878</v>
          </cell>
          <cell r="D35">
            <v>2868915</v>
          </cell>
          <cell r="E35">
            <v>2146023</v>
          </cell>
          <cell r="F35">
            <v>100721</v>
          </cell>
          <cell r="G35">
            <v>54337</v>
          </cell>
          <cell r="H35">
            <v>17958</v>
          </cell>
          <cell r="J35">
            <v>338657</v>
          </cell>
          <cell r="K35">
            <v>374067</v>
          </cell>
          <cell r="L35">
            <v>814202</v>
          </cell>
          <cell r="M35">
            <v>868319</v>
          </cell>
          <cell r="O35">
            <v>344087</v>
          </cell>
        </row>
        <row r="36">
          <cell r="C36">
            <v>6600527</v>
          </cell>
          <cell r="D36">
            <v>2176873</v>
          </cell>
          <cell r="E36">
            <v>1628357</v>
          </cell>
          <cell r="F36">
            <v>76425</v>
          </cell>
          <cell r="G36">
            <v>41230</v>
          </cell>
          <cell r="H36">
            <v>13626</v>
          </cell>
          <cell r="J36">
            <v>257688</v>
          </cell>
          <cell r="K36">
            <v>250280</v>
          </cell>
          <cell r="L36">
            <v>88966</v>
          </cell>
          <cell r="M36">
            <v>306423</v>
          </cell>
          <cell r="O36">
            <v>64851</v>
          </cell>
        </row>
        <row r="37">
          <cell r="C37">
            <v>4200324</v>
          </cell>
          <cell r="D37">
            <v>1385279</v>
          </cell>
          <cell r="E37">
            <v>1036224</v>
          </cell>
          <cell r="F37">
            <v>48634</v>
          </cell>
          <cell r="G37">
            <v>26237</v>
          </cell>
          <cell r="H37">
            <v>8671</v>
          </cell>
          <cell r="J37">
            <v>162508</v>
          </cell>
          <cell r="K37">
            <v>177004</v>
          </cell>
          <cell r="L37">
            <v>0</v>
          </cell>
          <cell r="M37">
            <v>152487</v>
          </cell>
          <cell r="O37">
            <v>13756</v>
          </cell>
        </row>
        <row r="38">
          <cell r="C38">
            <v>5072445</v>
          </cell>
          <cell r="D38">
            <v>1672907</v>
          </cell>
          <cell r="E38">
            <v>1251378</v>
          </cell>
          <cell r="F38">
            <v>58732</v>
          </cell>
          <cell r="G38">
            <v>31685</v>
          </cell>
          <cell r="H38">
            <v>10471</v>
          </cell>
          <cell r="J38">
            <v>199604</v>
          </cell>
          <cell r="K38">
            <v>188809</v>
          </cell>
          <cell r="L38">
            <v>2990</v>
          </cell>
          <cell r="M38">
            <v>164204</v>
          </cell>
          <cell r="O38">
            <v>29499</v>
          </cell>
        </row>
        <row r="39">
          <cell r="C39">
            <v>4790816</v>
          </cell>
          <cell r="D39">
            <v>1580026</v>
          </cell>
          <cell r="E39">
            <v>1181899</v>
          </cell>
          <cell r="F39">
            <v>55471</v>
          </cell>
          <cell r="G39">
            <v>29925</v>
          </cell>
          <cell r="H39">
            <v>9890</v>
          </cell>
          <cell r="J39">
            <v>194241</v>
          </cell>
          <cell r="K39">
            <v>94854</v>
          </cell>
          <cell r="L39">
            <v>0</v>
          </cell>
          <cell r="M39">
            <v>39136</v>
          </cell>
          <cell r="O39">
            <v>43963</v>
          </cell>
        </row>
        <row r="40">
          <cell r="C40">
            <v>3443979</v>
          </cell>
          <cell r="D40">
            <v>1135834</v>
          </cell>
          <cell r="E40">
            <v>849633</v>
          </cell>
          <cell r="F40">
            <v>39878</v>
          </cell>
          <cell r="G40">
            <v>21513</v>
          </cell>
          <cell r="H40">
            <v>7110</v>
          </cell>
          <cell r="J40">
            <v>138636</v>
          </cell>
          <cell r="K40">
            <v>93303</v>
          </cell>
          <cell r="L40">
            <v>551132</v>
          </cell>
          <cell r="M40">
            <v>34039</v>
          </cell>
          <cell r="O40">
            <v>22309</v>
          </cell>
        </row>
        <row r="48">
          <cell r="C48">
            <v>386893730</v>
          </cell>
          <cell r="E48">
            <v>92854495</v>
          </cell>
        </row>
        <row r="49">
          <cell r="C49">
            <v>127598684</v>
          </cell>
          <cell r="E49">
            <v>30623684</v>
          </cell>
        </row>
        <row r="50">
          <cell r="C50">
            <v>22907304</v>
          </cell>
          <cell r="E50">
            <v>22907304</v>
          </cell>
        </row>
        <row r="51">
          <cell r="C51">
            <v>5375652</v>
          </cell>
          <cell r="E51">
            <v>1075130</v>
          </cell>
        </row>
        <row r="52">
          <cell r="C52">
            <v>2900046</v>
          </cell>
          <cell r="E52">
            <v>580009</v>
          </cell>
        </row>
        <row r="53">
          <cell r="C53">
            <v>958436</v>
          </cell>
          <cell r="E53">
            <v>191687</v>
          </cell>
        </row>
        <row r="57">
          <cell r="C57">
            <v>15057056</v>
          </cell>
          <cell r="E57">
            <v>3613693</v>
          </cell>
        </row>
        <row r="58">
          <cell r="C58">
            <v>17288542</v>
          </cell>
          <cell r="E58">
            <v>3457708</v>
          </cell>
        </row>
        <row r="60">
          <cell r="C60">
            <v>3325869</v>
          </cell>
          <cell r="E60">
            <v>3325869</v>
          </cell>
        </row>
        <row r="61">
          <cell r="C61">
            <v>0</v>
          </cell>
          <cell r="E6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topLeftCell="A4" zoomScale="53" zoomScaleNormal="53" workbookViewId="0">
      <selection activeCell="J8" sqref="J8"/>
    </sheetView>
  </sheetViews>
  <sheetFormatPr defaultColWidth="11" defaultRowHeight="15.75"/>
  <cols>
    <col min="1" max="1" width="23.5" style="1" customWidth="1"/>
    <col min="2" max="2" width="20.875" style="1" customWidth="1"/>
    <col min="3" max="3" width="20.625" style="1" customWidth="1"/>
    <col min="4" max="4" width="16" style="1" customWidth="1"/>
    <col min="5" max="5" width="24" style="1" customWidth="1"/>
    <col min="6" max="6" width="18.25" style="1" customWidth="1"/>
    <col min="7" max="7" width="23.75" style="1" customWidth="1"/>
    <col min="8" max="8" width="19.125" style="1" customWidth="1"/>
    <col min="9" max="9" width="22.625" style="1" customWidth="1"/>
    <col min="10" max="10" width="25.5" style="1" customWidth="1"/>
    <col min="11" max="11" width="19.625" style="1" customWidth="1"/>
    <col min="12" max="12" width="20.875" style="1" customWidth="1"/>
    <col min="13" max="13" width="1.125" style="1" customWidth="1"/>
    <col min="14" max="14" width="19.875" style="1" customWidth="1"/>
    <col min="15" max="15" width="27.875" style="1" customWidth="1"/>
    <col min="16" max="40" width="11" style="1"/>
    <col min="41" max="16384" width="11" style="2"/>
  </cols>
  <sheetData>
    <row r="1" spans="1:40" ht="151.5" customHeight="1" thickBo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40" s="4" customFormat="1" ht="56.25" customHeight="1" thickBot="1">
      <c r="A2" s="46" t="s">
        <v>1</v>
      </c>
      <c r="B2" s="46" t="s">
        <v>2</v>
      </c>
      <c r="C2" s="46" t="s">
        <v>3</v>
      </c>
      <c r="D2" s="46"/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7" t="s">
        <v>11</v>
      </c>
      <c r="M2" s="3"/>
      <c r="N2" s="46" t="s">
        <v>12</v>
      </c>
      <c r="O2" s="46" t="s">
        <v>13</v>
      </c>
    </row>
    <row r="3" spans="1:40" s="4" customFormat="1" ht="57" customHeight="1" thickBot="1">
      <c r="A3" s="46"/>
      <c r="B3" s="46"/>
      <c r="C3" s="5">
        <v>0.7</v>
      </c>
      <c r="D3" s="5">
        <v>0.3</v>
      </c>
      <c r="E3" s="46"/>
      <c r="F3" s="46"/>
      <c r="G3" s="46"/>
      <c r="H3" s="46"/>
      <c r="I3" s="46"/>
      <c r="J3" s="46"/>
      <c r="K3" s="46"/>
      <c r="L3" s="47"/>
      <c r="M3" s="3"/>
      <c r="N3" s="46"/>
      <c r="O3" s="46"/>
    </row>
    <row r="4" spans="1:40" ht="29.25" customHeight="1" thickBot="1">
      <c r="A4" s="6" t="s">
        <v>14</v>
      </c>
      <c r="B4" s="34">
        <f>+[1]MAY!C30</f>
        <v>4479076</v>
      </c>
      <c r="C4" s="34">
        <f>+[1]MAY!E30</f>
        <v>1104993</v>
      </c>
      <c r="D4" s="34">
        <f>+[1]MAY!M30</f>
        <v>105010</v>
      </c>
      <c r="E4" s="34">
        <f>+[1]MAY!G30</f>
        <v>27978</v>
      </c>
      <c r="F4" s="34">
        <f>+[1]MAY!N30</f>
        <v>0</v>
      </c>
      <c r="G4" s="34">
        <f>+[1]MAY!F30</f>
        <v>51862</v>
      </c>
      <c r="H4" s="34">
        <f>+[1]MAY!J30</f>
        <v>171225</v>
      </c>
      <c r="I4" s="34">
        <f>+[1]MAY!K30</f>
        <v>184640</v>
      </c>
      <c r="J4" s="34">
        <f>+[1]MAY!H30</f>
        <v>9247</v>
      </c>
      <c r="K4" s="34">
        <f>+[1]MAY!D30</f>
        <v>1477212</v>
      </c>
      <c r="L4" s="32">
        <f>+B4+K4+H4+C4+D4+G4+E4+I4+J4+F4</f>
        <v>7611243</v>
      </c>
      <c r="M4" s="10"/>
      <c r="N4" s="34">
        <f>+[1]MAY!L30</f>
        <v>216768</v>
      </c>
      <c r="O4" s="34">
        <f>+[1]MAY!O30</f>
        <v>63763</v>
      </c>
    </row>
    <row r="5" spans="1:40" ht="29.25" customHeight="1" thickBot="1">
      <c r="A5" s="7" t="s">
        <v>15</v>
      </c>
      <c r="B5" s="35">
        <f>+[1]MAY!C31</f>
        <v>6098334</v>
      </c>
      <c r="C5" s="35">
        <f>+[1]MAY!E31</f>
        <v>1504466</v>
      </c>
      <c r="D5" s="35">
        <f>+[1]MAY!M31</f>
        <v>341218</v>
      </c>
      <c r="E5" s="35">
        <f>+[1]MAY!G31</f>
        <v>38093</v>
      </c>
      <c r="F5" s="35">
        <f>+[1]MAY!N31</f>
        <v>0</v>
      </c>
      <c r="G5" s="35">
        <f>+[1]MAY!F31</f>
        <v>70610</v>
      </c>
      <c r="H5" s="35">
        <f>+[1]MAY!J31</f>
        <v>232657</v>
      </c>
      <c r="I5" s="35">
        <f>+[1]MAY!K31</f>
        <v>275337</v>
      </c>
      <c r="J5" s="35">
        <f>+[1]MAY!H31</f>
        <v>12589</v>
      </c>
      <c r="K5" s="35">
        <f>+[1]MAY!D31</f>
        <v>2011249</v>
      </c>
      <c r="L5" s="33">
        <f t="shared" ref="L5:L14" si="0">+B5+K5+H5+C5+D5+G5+E5+I5+J5+F5</f>
        <v>10584553</v>
      </c>
      <c r="M5" s="10"/>
      <c r="N5" s="35">
        <f>+[1]MAY!L31</f>
        <v>132711</v>
      </c>
      <c r="O5" s="35">
        <f>+[1]MAY!O31</f>
        <v>108964</v>
      </c>
    </row>
    <row r="6" spans="1:40" ht="29.25" customHeight="1" thickBot="1">
      <c r="A6" s="6" t="s">
        <v>16</v>
      </c>
      <c r="B6" s="34">
        <f>+[1]MAY!C32</f>
        <v>22425187</v>
      </c>
      <c r="C6" s="34">
        <f>+[1]MAY!E32</f>
        <v>5532318</v>
      </c>
      <c r="D6" s="34">
        <f>+[1]MAY!M32</f>
        <v>1100438</v>
      </c>
      <c r="E6" s="34">
        <f>+[1]MAY!G32</f>
        <v>140076</v>
      </c>
      <c r="F6" s="34">
        <f>+[1]MAY!N32</f>
        <v>0</v>
      </c>
      <c r="G6" s="34">
        <f>+[1]MAY!F32</f>
        <v>259653</v>
      </c>
      <c r="H6" s="34">
        <f>+[1]MAY!J32</f>
        <v>874044</v>
      </c>
      <c r="I6" s="34">
        <f>+[1]MAY!K32</f>
        <v>841064</v>
      </c>
      <c r="J6" s="34">
        <f>+[1]MAY!H32</f>
        <v>46294</v>
      </c>
      <c r="K6" s="34">
        <f>+[1]MAY!D32</f>
        <v>7395893</v>
      </c>
      <c r="L6" s="32">
        <f t="shared" si="0"/>
        <v>38614967</v>
      </c>
      <c r="M6" s="10"/>
      <c r="N6" s="34">
        <f>+[1]MAY!L32</f>
        <v>3601144</v>
      </c>
      <c r="O6" s="34">
        <f>+[1]MAY!O32</f>
        <v>1119844</v>
      </c>
    </row>
    <row r="7" spans="1:40" ht="29.25" customHeight="1" thickBot="1">
      <c r="A7" s="7" t="s">
        <v>17</v>
      </c>
      <c r="B7" s="35">
        <f>+[1]MAY!C33</f>
        <v>5671809</v>
      </c>
      <c r="C7" s="35">
        <f>+[1]MAY!E33</f>
        <v>1399241</v>
      </c>
      <c r="D7" s="35">
        <f>+[1]MAY!M33</f>
        <v>214595</v>
      </c>
      <c r="E7" s="35">
        <f>+[1]MAY!G33</f>
        <v>35429</v>
      </c>
      <c r="F7" s="35">
        <f>+[1]MAY!N33</f>
        <v>0</v>
      </c>
      <c r="G7" s="35">
        <f>+[1]MAY!F33</f>
        <v>65672</v>
      </c>
      <c r="H7" s="35">
        <f>+[1]MAY!J33</f>
        <v>218687</v>
      </c>
      <c r="I7" s="35">
        <f>+[1]MAY!K33</f>
        <v>217096</v>
      </c>
      <c r="J7" s="35">
        <f>+[1]MAY!H33</f>
        <v>11709</v>
      </c>
      <c r="K7" s="35">
        <f>+[1]MAY!D33</f>
        <v>1870579</v>
      </c>
      <c r="L7" s="33">
        <f t="shared" si="0"/>
        <v>9704817</v>
      </c>
      <c r="M7" s="10"/>
      <c r="N7" s="35">
        <f>+[1]MAY!L33</f>
        <v>629545</v>
      </c>
      <c r="O7" s="35">
        <f>+[1]MAY!O33</f>
        <v>53932</v>
      </c>
    </row>
    <row r="8" spans="1:40" ht="29.25" customHeight="1" thickBot="1">
      <c r="A8" s="6" t="s">
        <v>18</v>
      </c>
      <c r="B8" s="34">
        <f>+[1]MAY!C34</f>
        <v>21373120</v>
      </c>
      <c r="C8" s="34">
        <f>+[1]MAY!E34</f>
        <v>5272772</v>
      </c>
      <c r="D8" s="34">
        <f>+[1]MAY!M34</f>
        <v>0</v>
      </c>
      <c r="E8" s="34">
        <f>+[1]MAY!G34</f>
        <v>133506</v>
      </c>
      <c r="F8" s="34">
        <f>+[1]MAY!N34</f>
        <v>0</v>
      </c>
      <c r="G8" s="34">
        <f>+[1]MAY!F34</f>
        <v>247472</v>
      </c>
      <c r="H8" s="34">
        <f>+[1]MAY!J34</f>
        <v>825746</v>
      </c>
      <c r="I8" s="34">
        <f>+[1]MAY!K34</f>
        <v>761254</v>
      </c>
      <c r="J8" s="34">
        <f>+[1]MAY!H34</f>
        <v>44122</v>
      </c>
      <c r="K8" s="34">
        <f>+[1]MAY!D34</f>
        <v>7048917</v>
      </c>
      <c r="L8" s="32">
        <f t="shared" si="0"/>
        <v>35706909</v>
      </c>
      <c r="M8" s="10"/>
      <c r="N8" s="34">
        <f>+[1]MAY!L34</f>
        <v>-574759</v>
      </c>
      <c r="O8" s="34">
        <f>+[1]MAY!O34</f>
        <v>2570121</v>
      </c>
    </row>
    <row r="9" spans="1:40" ht="29.25" customHeight="1" thickBot="1">
      <c r="A9" s="7" t="s">
        <v>19</v>
      </c>
      <c r="B9" s="35">
        <f>+[1]MAY!C35</f>
        <v>8698878</v>
      </c>
      <c r="C9" s="35">
        <f>+[1]MAY!E35</f>
        <v>2146023</v>
      </c>
      <c r="D9" s="35">
        <f>+[1]MAY!M35</f>
        <v>868319</v>
      </c>
      <c r="E9" s="35">
        <f>+[1]MAY!G35</f>
        <v>54337</v>
      </c>
      <c r="F9" s="35">
        <f>+[1]MAY!N35</f>
        <v>0</v>
      </c>
      <c r="G9" s="35">
        <f>+[1]MAY!F35</f>
        <v>100721</v>
      </c>
      <c r="H9" s="35">
        <f>+[1]MAY!J35</f>
        <v>338657</v>
      </c>
      <c r="I9" s="35">
        <f>+[1]MAY!K35</f>
        <v>374067</v>
      </c>
      <c r="J9" s="35">
        <f>+[1]MAY!H35</f>
        <v>17958</v>
      </c>
      <c r="K9" s="35">
        <f>+[1]MAY!D35</f>
        <v>2868915</v>
      </c>
      <c r="L9" s="33">
        <f t="shared" si="0"/>
        <v>15467875</v>
      </c>
      <c r="M9" s="10"/>
      <c r="N9" s="35">
        <f>+[1]MAY!L35</f>
        <v>814202</v>
      </c>
      <c r="O9" s="35">
        <f>+[1]MAY!O35</f>
        <v>344087</v>
      </c>
    </row>
    <row r="10" spans="1:40" ht="29.25" customHeight="1" thickBot="1">
      <c r="A10" s="6" t="s">
        <v>20</v>
      </c>
      <c r="B10" s="34">
        <f>+[1]MAY!C36</f>
        <v>6600527</v>
      </c>
      <c r="C10" s="34">
        <f>+[1]MAY!E36</f>
        <v>1628357</v>
      </c>
      <c r="D10" s="34">
        <f>+[1]MAY!M36</f>
        <v>306423</v>
      </c>
      <c r="E10" s="34">
        <f>+[1]MAY!G36</f>
        <v>41230</v>
      </c>
      <c r="F10" s="34">
        <f>+[1]MAY!N36</f>
        <v>0</v>
      </c>
      <c r="G10" s="34">
        <f>+[1]MAY!F36</f>
        <v>76425</v>
      </c>
      <c r="H10" s="34">
        <f>+[1]MAY!J36</f>
        <v>257688</v>
      </c>
      <c r="I10" s="34">
        <f>+[1]MAY!K36</f>
        <v>250280</v>
      </c>
      <c r="J10" s="34">
        <f>+[1]MAY!H36</f>
        <v>13626</v>
      </c>
      <c r="K10" s="34">
        <f>+[1]MAY!D36</f>
        <v>2176873</v>
      </c>
      <c r="L10" s="32">
        <f t="shared" si="0"/>
        <v>11351429</v>
      </c>
      <c r="M10" s="10"/>
      <c r="N10" s="34">
        <f>+[1]MAY!L36</f>
        <v>88966</v>
      </c>
      <c r="O10" s="34">
        <f>+[1]MAY!O36</f>
        <v>64851</v>
      </c>
    </row>
    <row r="11" spans="1:40" ht="29.25" customHeight="1" thickBot="1">
      <c r="A11" s="7" t="s">
        <v>21</v>
      </c>
      <c r="B11" s="35">
        <f>+[1]MAY!C37</f>
        <v>4200324</v>
      </c>
      <c r="C11" s="35">
        <f>+[1]MAY!E37</f>
        <v>1036224</v>
      </c>
      <c r="D11" s="35">
        <f>+[1]MAY!M37</f>
        <v>152487</v>
      </c>
      <c r="E11" s="35">
        <f>+[1]MAY!G37</f>
        <v>26237</v>
      </c>
      <c r="F11" s="35">
        <f>+[1]MAY!N37</f>
        <v>0</v>
      </c>
      <c r="G11" s="35">
        <f>+[1]MAY!F37</f>
        <v>48634</v>
      </c>
      <c r="H11" s="35">
        <f>+[1]MAY!J37</f>
        <v>162508</v>
      </c>
      <c r="I11" s="35">
        <f>+[1]MAY!K37</f>
        <v>177004</v>
      </c>
      <c r="J11" s="35">
        <f>+[1]MAY!H37</f>
        <v>8671</v>
      </c>
      <c r="K11" s="35">
        <f>+[1]MAY!D37</f>
        <v>1385279</v>
      </c>
      <c r="L11" s="33">
        <f t="shared" si="0"/>
        <v>7197368</v>
      </c>
      <c r="M11" s="10"/>
      <c r="N11" s="35">
        <f>+[1]MAY!L37</f>
        <v>0</v>
      </c>
      <c r="O11" s="35">
        <f>+[1]MAY!O37</f>
        <v>13756</v>
      </c>
    </row>
    <row r="12" spans="1:40" ht="29.25" customHeight="1" thickBot="1">
      <c r="A12" s="6" t="s">
        <v>22</v>
      </c>
      <c r="B12" s="34">
        <f>+[1]MAY!C38</f>
        <v>5072445</v>
      </c>
      <c r="C12" s="34">
        <f>+[1]MAY!E38</f>
        <v>1251378</v>
      </c>
      <c r="D12" s="34">
        <f>+[1]MAY!M38</f>
        <v>164204</v>
      </c>
      <c r="E12" s="34">
        <f>+[1]MAY!G38</f>
        <v>31685</v>
      </c>
      <c r="F12" s="34">
        <f>+[1]MAY!N38</f>
        <v>0</v>
      </c>
      <c r="G12" s="34">
        <f>+[1]MAY!F38</f>
        <v>58732</v>
      </c>
      <c r="H12" s="34">
        <f>+[1]MAY!J38</f>
        <v>199604</v>
      </c>
      <c r="I12" s="34">
        <f>+[1]MAY!K38</f>
        <v>188809</v>
      </c>
      <c r="J12" s="34">
        <f>+[1]MAY!H38</f>
        <v>10471</v>
      </c>
      <c r="K12" s="34">
        <f>+[1]MAY!D38</f>
        <v>1672907</v>
      </c>
      <c r="L12" s="32">
        <f t="shared" si="0"/>
        <v>8650235</v>
      </c>
      <c r="M12" s="10"/>
      <c r="N12" s="34">
        <f>+[1]MAY!L38</f>
        <v>2990</v>
      </c>
      <c r="O12" s="34">
        <f>+[1]MAY!O38</f>
        <v>29499</v>
      </c>
    </row>
    <row r="13" spans="1:40" ht="29.25" customHeight="1" thickBot="1">
      <c r="A13" s="7" t="s">
        <v>23</v>
      </c>
      <c r="B13" s="35">
        <f>+[1]MAY!C39</f>
        <v>4790816</v>
      </c>
      <c r="C13" s="35">
        <f>+[1]MAY!E39</f>
        <v>1181899</v>
      </c>
      <c r="D13" s="35">
        <f>+[1]MAY!M39</f>
        <v>39136</v>
      </c>
      <c r="E13" s="35">
        <f>+[1]MAY!G39</f>
        <v>29925</v>
      </c>
      <c r="F13" s="35">
        <f>+[1]MAY!N39</f>
        <v>0</v>
      </c>
      <c r="G13" s="35">
        <f>+[1]MAY!F39</f>
        <v>55471</v>
      </c>
      <c r="H13" s="35">
        <f>+[1]MAY!J39</f>
        <v>194241</v>
      </c>
      <c r="I13" s="35">
        <f>+[1]MAY!K39</f>
        <v>94854</v>
      </c>
      <c r="J13" s="35">
        <f>+[1]MAY!H39</f>
        <v>9890</v>
      </c>
      <c r="K13" s="35">
        <f>+[1]MAY!D39</f>
        <v>1580026</v>
      </c>
      <c r="L13" s="33">
        <f t="shared" si="0"/>
        <v>7976258</v>
      </c>
      <c r="M13" s="10"/>
      <c r="N13" s="35">
        <f>+[1]MAY!L39</f>
        <v>0</v>
      </c>
      <c r="O13" s="35">
        <f>+[1]MAY!O39</f>
        <v>43963</v>
      </c>
    </row>
    <row r="14" spans="1:40" ht="29.25" customHeight="1" thickBot="1">
      <c r="A14" s="6" t="s">
        <v>24</v>
      </c>
      <c r="B14" s="34">
        <f>+[1]MAY!C40</f>
        <v>3443979</v>
      </c>
      <c r="C14" s="34">
        <f>+[1]MAY!E40</f>
        <v>849633</v>
      </c>
      <c r="D14" s="34">
        <f>+[1]MAY!M40</f>
        <v>34039</v>
      </c>
      <c r="E14" s="34">
        <f>+[1]MAY!G40</f>
        <v>21513</v>
      </c>
      <c r="F14" s="34">
        <f>+[1]MAY!N40</f>
        <v>0</v>
      </c>
      <c r="G14" s="34">
        <f>+[1]MAY!F40</f>
        <v>39878</v>
      </c>
      <c r="H14" s="34">
        <f>+[1]MAY!J40</f>
        <v>138636</v>
      </c>
      <c r="I14" s="34">
        <f>+[1]MAY!K40</f>
        <v>93303</v>
      </c>
      <c r="J14" s="34">
        <f>+[1]MAY!H40</f>
        <v>7110</v>
      </c>
      <c r="K14" s="34">
        <f>+[1]MAY!D40</f>
        <v>1135834</v>
      </c>
      <c r="L14" s="32">
        <f t="shared" si="0"/>
        <v>5763925</v>
      </c>
      <c r="M14" s="10"/>
      <c r="N14" s="34">
        <f>+[1]MAY!L40</f>
        <v>551132</v>
      </c>
      <c r="O14" s="34">
        <f>+[1]MAY!O40</f>
        <v>22309</v>
      </c>
    </row>
    <row r="15" spans="1:40" s="12" customFormat="1" ht="42.75" customHeight="1" thickBot="1">
      <c r="A15" s="8" t="s">
        <v>25</v>
      </c>
      <c r="B15" s="9">
        <f>SUM(B4:B14)</f>
        <v>92854495</v>
      </c>
      <c r="C15" s="9">
        <f t="shared" ref="C15:K15" si="1">SUM(C4:C14)</f>
        <v>22907304</v>
      </c>
      <c r="D15" s="9">
        <f t="shared" si="1"/>
        <v>3325869</v>
      </c>
      <c r="E15" s="9">
        <f t="shared" si="1"/>
        <v>580009</v>
      </c>
      <c r="F15" s="9">
        <f t="shared" si="1"/>
        <v>0</v>
      </c>
      <c r="G15" s="9">
        <f t="shared" si="1"/>
        <v>1075130</v>
      </c>
      <c r="H15" s="9">
        <f t="shared" si="1"/>
        <v>3613693</v>
      </c>
      <c r="I15" s="9">
        <f t="shared" si="1"/>
        <v>3457708</v>
      </c>
      <c r="J15" s="9">
        <f t="shared" si="1"/>
        <v>191687</v>
      </c>
      <c r="K15" s="9">
        <f t="shared" si="1"/>
        <v>30623684</v>
      </c>
      <c r="L15" s="9">
        <f>SUM(L4:L14)</f>
        <v>158629579</v>
      </c>
      <c r="M15" s="10"/>
      <c r="N15" s="9">
        <f>SUM(N4:N14)</f>
        <v>5462699</v>
      </c>
      <c r="O15" s="9">
        <f>SUM(O4:O14)</f>
        <v>4435089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spans="1:40" ht="27" customHeight="1">
      <c r="A16" s="48" t="s">
        <v>26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40" s="13" customFormat="1" ht="19.5">
      <c r="B17" s="14"/>
      <c r="C17" s="14"/>
      <c r="D17" s="14"/>
      <c r="E17" s="14"/>
      <c r="F17" s="14"/>
      <c r="G17" s="14"/>
      <c r="H17" s="15"/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s="21" customFormat="1" ht="33" customHeight="1">
      <c r="A18" s="49" t="s">
        <v>27</v>
      </c>
      <c r="B18" s="49"/>
      <c r="C18" s="49"/>
      <c r="D18" s="17"/>
      <c r="E18" s="41" t="s">
        <v>28</v>
      </c>
      <c r="F18" s="18"/>
      <c r="G18" s="41" t="s">
        <v>29</v>
      </c>
      <c r="H18" s="19"/>
      <c r="I18" s="19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s="13" customFormat="1" ht="24.75" customHeight="1">
      <c r="A19" s="44" t="s">
        <v>2</v>
      </c>
      <c r="B19" s="44"/>
      <c r="C19" s="44"/>
      <c r="D19" s="40"/>
      <c r="E19" s="36">
        <f>+[1]MAY!C48</f>
        <v>386893730</v>
      </c>
      <c r="F19" s="42" t="s">
        <v>30</v>
      </c>
      <c r="G19" s="36">
        <f>+[1]MAY!E48</f>
        <v>92854495</v>
      </c>
      <c r="H19" s="15"/>
      <c r="I19" s="1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s="13" customFormat="1" ht="24.75" customHeight="1">
      <c r="A20" s="44" t="s">
        <v>31</v>
      </c>
      <c r="B20" s="44"/>
      <c r="C20" s="44"/>
      <c r="D20" s="40"/>
      <c r="E20" s="37">
        <f>+[1]MAY!C50</f>
        <v>22907304</v>
      </c>
      <c r="F20" s="42" t="s">
        <v>32</v>
      </c>
      <c r="G20" s="37">
        <f>+[1]MAY!E50</f>
        <v>22907304</v>
      </c>
      <c r="H20" s="15"/>
      <c r="I20" s="1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s="13" customFormat="1" ht="24.75" customHeight="1">
      <c r="A21" s="44" t="s">
        <v>33</v>
      </c>
      <c r="B21" s="44"/>
      <c r="C21" s="44"/>
      <c r="D21" s="40"/>
      <c r="E21" s="37">
        <f>+[1]MAY!C60</f>
        <v>3325869</v>
      </c>
      <c r="F21" s="42" t="s">
        <v>32</v>
      </c>
      <c r="G21" s="37">
        <f>+[1]MAY!E60</f>
        <v>3325869</v>
      </c>
      <c r="H21" s="15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s="13" customFormat="1" ht="24.75" customHeight="1">
      <c r="A22" s="44" t="s">
        <v>4</v>
      </c>
      <c r="B22" s="44"/>
      <c r="C22" s="44"/>
      <c r="D22" s="40"/>
      <c r="E22" s="37">
        <f>+[1]MAY!C52</f>
        <v>2900046</v>
      </c>
      <c r="F22" s="42" t="s">
        <v>34</v>
      </c>
      <c r="G22" s="37">
        <f>+[1]MAY!E52</f>
        <v>580009</v>
      </c>
      <c r="H22" s="15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0" s="13" customFormat="1" ht="27.75" customHeight="1">
      <c r="A23" s="44" t="s">
        <v>5</v>
      </c>
      <c r="B23" s="44"/>
      <c r="C23" s="44"/>
      <c r="D23" s="40"/>
      <c r="E23" s="37">
        <f>+[1]MAY!C61</f>
        <v>0</v>
      </c>
      <c r="F23" s="42" t="s">
        <v>34</v>
      </c>
      <c r="G23" s="37">
        <f>+[1]MAY!E61</f>
        <v>0</v>
      </c>
      <c r="H23" s="15"/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s="13" customFormat="1" ht="24" customHeight="1">
      <c r="A24" s="44" t="s">
        <v>6</v>
      </c>
      <c r="B24" s="44"/>
      <c r="C24" s="44"/>
      <c r="D24" s="40"/>
      <c r="E24" s="37">
        <f>+[1]MAY!C51</f>
        <v>5375652</v>
      </c>
      <c r="F24" s="42" t="s">
        <v>34</v>
      </c>
      <c r="G24" s="37">
        <f>+[1]MAY!E51</f>
        <v>1075130</v>
      </c>
      <c r="H24" s="15"/>
      <c r="I24" s="1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0" s="13" customFormat="1" ht="27" customHeight="1">
      <c r="A25" s="44" t="s">
        <v>7</v>
      </c>
      <c r="B25" s="44"/>
      <c r="C25" s="44"/>
      <c r="D25" s="40"/>
      <c r="E25" s="37">
        <f>+[1]MAY!C57</f>
        <v>15057056</v>
      </c>
      <c r="F25" s="42" t="s">
        <v>30</v>
      </c>
      <c r="G25" s="37">
        <f>+[1]MAY!E57</f>
        <v>3613693</v>
      </c>
      <c r="H25" s="15"/>
      <c r="I25" s="15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s="13" customFormat="1" ht="47.25" customHeight="1">
      <c r="A26" s="44" t="s">
        <v>8</v>
      </c>
      <c r="B26" s="44"/>
      <c r="C26" s="44"/>
      <c r="D26" s="40"/>
      <c r="E26" s="37">
        <f>+[1]MAY!C58</f>
        <v>17288542</v>
      </c>
      <c r="F26" s="42" t="s">
        <v>34</v>
      </c>
      <c r="G26" s="37">
        <f>+[1]MAY!E58</f>
        <v>3457708</v>
      </c>
      <c r="H26" s="15"/>
      <c r="I26" s="1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0" s="13" customFormat="1" ht="45.75" customHeight="1">
      <c r="A27" s="44" t="s">
        <v>9</v>
      </c>
      <c r="B27" s="44"/>
      <c r="C27" s="44"/>
      <c r="D27" s="40"/>
      <c r="E27" s="37">
        <f>+[1]MAY!C53</f>
        <v>958436</v>
      </c>
      <c r="F27" s="42" t="s">
        <v>34</v>
      </c>
      <c r="G27" s="37">
        <f>+[1]MAY!E53</f>
        <v>191687</v>
      </c>
      <c r="H27" s="15"/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13" customFormat="1" ht="32.25" customHeight="1">
      <c r="A28" s="44" t="s">
        <v>10</v>
      </c>
      <c r="B28" s="44"/>
      <c r="C28" s="44"/>
      <c r="D28" s="40"/>
      <c r="E28" s="37">
        <f>+[1]MAY!C49</f>
        <v>127598684</v>
      </c>
      <c r="F28" s="42" t="s">
        <v>30</v>
      </c>
      <c r="G28" s="37">
        <f>+[1]MAY!E49</f>
        <v>30623684</v>
      </c>
      <c r="H28" s="15"/>
      <c r="I28" s="15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 s="13" customFormat="1" ht="29.25" customHeight="1" thickBot="1">
      <c r="A29" s="45" t="s">
        <v>25</v>
      </c>
      <c r="B29" s="45"/>
      <c r="C29" s="45"/>
      <c r="D29" s="22"/>
      <c r="E29" s="38">
        <f>SUM(E19:E28)</f>
        <v>582305319</v>
      </c>
      <c r="F29" s="39"/>
      <c r="G29" s="38">
        <f>SUM(G19:G28)</f>
        <v>158629579</v>
      </c>
      <c r="H29" s="15"/>
      <c r="I29" s="15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13" customFormat="1" ht="20.25" thickTop="1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0">
      <c r="A31" s="23"/>
      <c r="B31" s="23"/>
      <c r="C31" s="23"/>
      <c r="D31" s="23"/>
      <c r="E31" s="23"/>
      <c r="F31" s="23"/>
      <c r="G31" s="23"/>
      <c r="H31" s="23"/>
      <c r="I31" s="23"/>
    </row>
    <row r="32" spans="1:40">
      <c r="A32" s="23"/>
      <c r="B32" s="23"/>
      <c r="C32" s="23"/>
      <c r="D32" s="23"/>
      <c r="E32" s="23"/>
      <c r="F32" s="23"/>
      <c r="G32" s="23"/>
      <c r="H32" s="23"/>
      <c r="I32" s="23"/>
    </row>
    <row r="33" spans="1:10" ht="19.5">
      <c r="A33" s="43"/>
      <c r="B33" s="43"/>
      <c r="C33" s="43"/>
      <c r="D33" s="24"/>
      <c r="E33" s="25"/>
      <c r="F33" s="26"/>
      <c r="G33" s="25"/>
      <c r="H33" s="25"/>
      <c r="I33" s="26"/>
      <c r="J33" s="25"/>
    </row>
    <row r="34" spans="1:10" ht="19.5">
      <c r="A34" s="43"/>
      <c r="B34" s="43"/>
      <c r="C34" s="43"/>
      <c r="D34" s="24"/>
      <c r="E34" s="25"/>
      <c r="F34" s="26"/>
      <c r="G34" s="25"/>
      <c r="H34" s="25"/>
      <c r="I34" s="26"/>
      <c r="J34" s="25"/>
    </row>
    <row r="35" spans="1:10" s="1" customFormat="1" ht="19.5">
      <c r="A35" s="43"/>
      <c r="B35" s="43"/>
      <c r="C35" s="43"/>
      <c r="D35" s="24"/>
      <c r="E35" s="25"/>
      <c r="F35" s="26"/>
      <c r="G35" s="25"/>
      <c r="H35" s="25"/>
      <c r="I35" s="26"/>
      <c r="J35" s="25"/>
    </row>
    <row r="36" spans="1:10" s="1" customFormat="1" ht="19.5">
      <c r="A36" s="43"/>
      <c r="B36" s="43"/>
      <c r="C36" s="43"/>
      <c r="D36" s="24"/>
      <c r="E36" s="25"/>
      <c r="F36" s="26"/>
      <c r="G36" s="25"/>
      <c r="H36" s="25"/>
      <c r="I36" s="26"/>
      <c r="J36" s="25"/>
    </row>
    <row r="37" spans="1:10" s="1" customFormat="1" ht="19.5">
      <c r="A37" s="43"/>
      <c r="B37" s="43"/>
      <c r="C37" s="43"/>
      <c r="D37" s="24"/>
      <c r="E37" s="25"/>
      <c r="F37" s="26"/>
      <c r="G37" s="25"/>
      <c r="H37" s="25"/>
      <c r="I37" s="26"/>
      <c r="J37" s="25"/>
    </row>
    <row r="38" spans="1:10" s="1" customFormat="1" ht="19.5">
      <c r="A38" s="43"/>
      <c r="B38" s="43"/>
      <c r="C38" s="43"/>
      <c r="D38" s="24"/>
      <c r="E38" s="25"/>
      <c r="F38" s="26"/>
      <c r="G38" s="25"/>
      <c r="H38" s="25"/>
      <c r="I38" s="26"/>
      <c r="J38" s="25"/>
    </row>
    <row r="39" spans="1:10" s="1" customFormat="1" ht="19.5">
      <c r="A39" s="43"/>
      <c r="B39" s="43"/>
      <c r="C39" s="43"/>
      <c r="D39" s="24"/>
      <c r="E39" s="25"/>
      <c r="F39" s="26"/>
      <c r="G39" s="25"/>
      <c r="H39" s="25"/>
      <c r="I39" s="26"/>
      <c r="J39" s="25"/>
    </row>
    <row r="40" spans="1:10" s="1" customFormat="1" ht="19.5">
      <c r="A40" s="43"/>
      <c r="B40" s="43"/>
      <c r="C40" s="43"/>
      <c r="D40" s="24"/>
      <c r="E40" s="25"/>
      <c r="F40" s="26"/>
      <c r="G40" s="25"/>
      <c r="H40" s="25"/>
      <c r="I40" s="26"/>
      <c r="J40" s="25"/>
    </row>
    <row r="41" spans="1:10" s="1" customFormat="1" ht="19.5">
      <c r="A41" s="43"/>
      <c r="B41" s="43"/>
      <c r="C41" s="43"/>
      <c r="D41" s="27"/>
      <c r="E41" s="25"/>
      <c r="F41" s="26"/>
      <c r="G41" s="25"/>
      <c r="H41" s="25"/>
      <c r="I41" s="26"/>
      <c r="J41" s="25"/>
    </row>
    <row r="42" spans="1:10" s="1" customFormat="1" ht="19.5">
      <c r="A42" s="43"/>
      <c r="B42" s="43"/>
      <c r="C42" s="43"/>
      <c r="D42" s="24"/>
      <c r="E42" s="25"/>
      <c r="F42" s="26"/>
      <c r="G42" s="25"/>
      <c r="H42" s="25"/>
      <c r="I42" s="26"/>
      <c r="J42" s="25"/>
    </row>
    <row r="43" spans="1:10" s="1" customFormat="1" ht="19.5">
      <c r="A43" s="23"/>
      <c r="B43" s="23"/>
      <c r="C43" s="23"/>
      <c r="D43" s="28"/>
      <c r="E43" s="28"/>
      <c r="F43" s="28"/>
      <c r="G43" s="28"/>
      <c r="H43" s="28"/>
      <c r="I43" s="28"/>
      <c r="J43" s="28"/>
    </row>
    <row r="44" spans="1:10" s="1" customFormat="1" ht="16.5">
      <c r="A44" s="23"/>
      <c r="B44" s="23"/>
      <c r="C44" s="23"/>
      <c r="D44" s="29"/>
      <c r="E44" s="29"/>
      <c r="F44" s="25"/>
      <c r="G44" s="25"/>
      <c r="H44" s="25"/>
      <c r="I44" s="26"/>
    </row>
    <row r="45" spans="1:10" ht="16.5">
      <c r="D45" s="30"/>
      <c r="E45" s="30"/>
      <c r="F45" s="30"/>
      <c r="G45" s="30"/>
      <c r="I45" s="31"/>
    </row>
  </sheetData>
  <mergeCells count="37"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</mergeCells>
  <printOptions horizontalCentered="1"/>
  <pageMargins left="0.15748031496062992" right="0.15748031496062992" top="0.32" bottom="0.74803149606299213" header="0.31496062992125984" footer="0.31496062992125984"/>
  <pageSetup paperSize="136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Lic. Adela Centeno Fonticiella</Manager>
  <Company>Lic. Adela Centeno Fonticiella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Participaciones Mensuales</dc:subject>
  <dc:creator>Lic. Adela Centeno Fonticiella</dc:creator>
  <cp:keywords>Publicacion</cp:keywords>
  <dc:description/>
  <cp:lastModifiedBy>Lic. Adela Centeno Fonticiella</cp:lastModifiedBy>
  <cp:revision/>
  <dcterms:created xsi:type="dcterms:W3CDTF">2015-07-01T14:43:03Z</dcterms:created>
  <dcterms:modified xsi:type="dcterms:W3CDTF">2016-06-09T19:26:17Z</dcterms:modified>
  <cp:category/>
  <cp:contentStatus/>
</cp:coreProperties>
</file>