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7 JULIO 2016\PUBLICACION\"/>
    </mc:Choice>
  </mc:AlternateContent>
  <bookViews>
    <workbookView xWindow="240" yWindow="30" windowWidth="23475" windowHeight="10035"/>
  </bookViews>
  <sheets>
    <sheet name="FORMATO JULIO" sheetId="8" r:id="rId1"/>
  </sheets>
  <externalReferences>
    <externalReference r:id="rId2"/>
  </externalReferences>
  <definedNames>
    <definedName name="_xlnm.Print_Area" localSheetId="0">'FORMATO JULIO'!$A$1:$O$30</definedName>
  </definedNames>
  <calcPr calcId="171027"/>
</workbook>
</file>

<file path=xl/calcChain.xml><?xml version="1.0" encoding="utf-8"?>
<calcChain xmlns="http://schemas.openxmlformats.org/spreadsheetml/2006/main">
  <c r="G28" i="8" l="1"/>
  <c r="E28" i="8"/>
  <c r="G27" i="8"/>
  <c r="E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G29" i="8" s="1"/>
  <c r="E19" i="8"/>
  <c r="E29" i="8" s="1"/>
  <c r="O14" i="8"/>
  <c r="N14" i="8"/>
  <c r="K14" i="8"/>
  <c r="J14" i="8"/>
  <c r="I14" i="8"/>
  <c r="H14" i="8"/>
  <c r="G14" i="8"/>
  <c r="F14" i="8"/>
  <c r="E14" i="8"/>
  <c r="D14" i="8"/>
  <c r="C14" i="8"/>
  <c r="B14" i="8"/>
  <c r="L14" i="8" s="1"/>
  <c r="O13" i="8"/>
  <c r="N13" i="8"/>
  <c r="K13" i="8"/>
  <c r="J13" i="8"/>
  <c r="I13" i="8"/>
  <c r="H13" i="8"/>
  <c r="G13" i="8"/>
  <c r="F13" i="8"/>
  <c r="E13" i="8"/>
  <c r="D13" i="8"/>
  <c r="C13" i="8"/>
  <c r="B13" i="8"/>
  <c r="L13" i="8" s="1"/>
  <c r="O12" i="8"/>
  <c r="N12" i="8"/>
  <c r="K12" i="8"/>
  <c r="L12" i="8" s="1"/>
  <c r="J12" i="8"/>
  <c r="I12" i="8"/>
  <c r="H12" i="8"/>
  <c r="G12" i="8"/>
  <c r="F12" i="8"/>
  <c r="E12" i="8"/>
  <c r="D12" i="8"/>
  <c r="C12" i="8"/>
  <c r="B12" i="8"/>
  <c r="O11" i="8"/>
  <c r="N11" i="8"/>
  <c r="K11" i="8"/>
  <c r="J11" i="8"/>
  <c r="I11" i="8"/>
  <c r="H11" i="8"/>
  <c r="L11" i="8" s="1"/>
  <c r="G11" i="8"/>
  <c r="F11" i="8"/>
  <c r="E11" i="8"/>
  <c r="D11" i="8"/>
  <c r="C11" i="8"/>
  <c r="B11" i="8"/>
  <c r="O10" i="8"/>
  <c r="N10" i="8"/>
  <c r="K10" i="8"/>
  <c r="J10" i="8"/>
  <c r="I10" i="8"/>
  <c r="H10" i="8"/>
  <c r="G10" i="8"/>
  <c r="F10" i="8"/>
  <c r="E10" i="8"/>
  <c r="D10" i="8"/>
  <c r="C10" i="8"/>
  <c r="B10" i="8"/>
  <c r="L10" i="8" s="1"/>
  <c r="O9" i="8"/>
  <c r="N9" i="8"/>
  <c r="K9" i="8"/>
  <c r="J9" i="8"/>
  <c r="I9" i="8"/>
  <c r="H9" i="8"/>
  <c r="G9" i="8"/>
  <c r="F9" i="8"/>
  <c r="E9" i="8"/>
  <c r="D9" i="8"/>
  <c r="C9" i="8"/>
  <c r="B9" i="8"/>
  <c r="L9" i="8" s="1"/>
  <c r="O8" i="8"/>
  <c r="N8" i="8"/>
  <c r="K8" i="8"/>
  <c r="L8" i="8" s="1"/>
  <c r="J8" i="8"/>
  <c r="I8" i="8"/>
  <c r="H8" i="8"/>
  <c r="G8" i="8"/>
  <c r="F8" i="8"/>
  <c r="E8" i="8"/>
  <c r="D8" i="8"/>
  <c r="C8" i="8"/>
  <c r="B8" i="8"/>
  <c r="O7" i="8"/>
  <c r="N7" i="8"/>
  <c r="K7" i="8"/>
  <c r="J7" i="8"/>
  <c r="I7" i="8"/>
  <c r="H7" i="8"/>
  <c r="H15" i="8" s="1"/>
  <c r="G7" i="8"/>
  <c r="F7" i="8"/>
  <c r="E7" i="8"/>
  <c r="D7" i="8"/>
  <c r="D15" i="8" s="1"/>
  <c r="C7" i="8"/>
  <c r="B7" i="8"/>
  <c r="O6" i="8"/>
  <c r="N6" i="8"/>
  <c r="K6" i="8"/>
  <c r="J6" i="8"/>
  <c r="I6" i="8"/>
  <c r="H6" i="8"/>
  <c r="G6" i="8"/>
  <c r="F6" i="8"/>
  <c r="E6" i="8"/>
  <c r="D6" i="8"/>
  <c r="C6" i="8"/>
  <c r="B6" i="8"/>
  <c r="L6" i="8" s="1"/>
  <c r="O5" i="8"/>
  <c r="N5" i="8"/>
  <c r="N15" i="8" s="1"/>
  <c r="K5" i="8"/>
  <c r="J5" i="8"/>
  <c r="I5" i="8"/>
  <c r="I15" i="8" s="1"/>
  <c r="H5" i="8"/>
  <c r="G5" i="8"/>
  <c r="F5" i="8"/>
  <c r="E5" i="8"/>
  <c r="E15" i="8" s="1"/>
  <c r="D5" i="8"/>
  <c r="C5" i="8"/>
  <c r="B5" i="8"/>
  <c r="L5" i="8" s="1"/>
  <c r="O4" i="8"/>
  <c r="O15" i="8" s="1"/>
  <c r="N4" i="8"/>
  <c r="K4" i="8"/>
  <c r="K15" i="8" s="1"/>
  <c r="J4" i="8"/>
  <c r="J15" i="8" s="1"/>
  <c r="I4" i="8"/>
  <c r="H4" i="8"/>
  <c r="G4" i="8"/>
  <c r="G15" i="8" s="1"/>
  <c r="F4" i="8"/>
  <c r="F15" i="8" s="1"/>
  <c r="E4" i="8"/>
  <c r="D4" i="8"/>
  <c r="C4" i="8"/>
  <c r="C15" i="8" s="1"/>
  <c r="B4" i="8"/>
  <c r="B15" i="8" s="1"/>
  <c r="L7" i="8" l="1"/>
  <c r="L4" i="8"/>
  <c r="L15" i="8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<sst xmlns="http://schemas.openxmlformats.org/spreadsheetml/2006/main" count="51" uniqueCount="35">
  <si>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</si>
  <si>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</si>
  <si>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</si>
  <si>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</si>
  <si>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</si>
  <si>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</si>
  <si>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</si>
  <si>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</si>
  <si>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</si>
  <si>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</si>
  <si>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</si>
  <si>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</si>
  <si>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</si>
  <si>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</si>
  <si>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</si>
  <si>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</si>
  <si>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</si>
  <si>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</si>
  <si>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</si>
  <si>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</si>
  <si>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</si>
  <si>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</si>
  <si>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</si>
  <si>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</si>
  <si>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</si>
  <si>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</si>
  <si>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</si>
  <si>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</si>
  <si>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</si>
  <si>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</si>
  <si>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</si>
  <si>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</si>
  <si>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JULIO 2016</t>
  </si>
  <si>
    <t>J U L I O     2 0 1 6</t>
  </si>
  <si>
    <t>Devolucion 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</si>
</sst>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60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25520</xdr:colOff>
      <xdr:row>0</xdr:row>
      <xdr:rowOff>0</xdr:rowOff>
    </xdr:from>
    <xdr:to>
      <xdr:col>14</xdr:col>
      <xdr:colOff>1574189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7171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6/07%20JULIO%202016/JUNIO%202016/Desg.%20de%20Fondos%20x%20Mun.%20JULIO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mesDIC"/>
      <sheetName val="3Aj14"/>
      <sheetName val="2DO AJUSTE CUAT 2014"/>
      <sheetName val="AJUSTE DIFERENCIAS"/>
      <sheetName val="1AJ. 2015"/>
      <sheetName val="2AJ15"/>
      <sheetName val="isn+adic"/>
      <sheetName val="3AJ.15"/>
      <sheetName val="1ERAJCUAT2016"/>
      <sheetName val="DIFERENCIAS AJCOEF"/>
      <sheetName val="CONSULTA"/>
      <sheetName val="FORMATO MAYO"/>
      <sheetName val="FORMATO1ER AJUSTE"/>
      <sheetName val="TABLA"/>
      <sheetName val="MAYO2016"/>
      <sheetName val="FONDOS-NO CONS."/>
      <sheetName val="ISN Y ADIC (RESUMEN)"/>
      <sheetName val="FEFMPH"/>
      <sheetName val="FEFMPH  (RESUMEN)"/>
      <sheetName val="ADEUDOS"/>
      <sheetName val="RESUMEN MES"/>
      <sheetName val="1Aj2015"/>
      <sheetName val="AJ.COEF"/>
      <sheetName val="JUN+1aj+ajcoef"/>
      <sheetName val="xMesSHCP"/>
      <sheetName val="CONSTANCIAS"/>
      <sheetName val="1erAjCuat2014"/>
      <sheetName val="25% AJDEF2013"/>
      <sheetName val="Diferencias"/>
      <sheetName val="FEIEF 4TO TRIM"/>
      <sheetName val="FEIEF4TO"/>
      <sheetName val="MARyFEIEF"/>
      <sheetName val="50% AJDEF13"/>
      <sheetName val="100% AJDEF2013"/>
      <sheetName val="MAYO+AJDEF2013"/>
      <sheetName val="MAYO+1PARC.AJDEF13"/>
      <sheetName val="AGO ESTIMADO"/>
      <sheetName val="FORMATO 2AJ15"/>
      <sheetName val="CONSULTA MES+3Aj"/>
      <sheetName val="FORMATO"/>
      <sheetName val="FORMATO 3ER AJ14"/>
      <sheetName val="FORMATO AJ.DEF14"/>
      <sheetName val="VTA.BEB"/>
      <sheetName val="3ERAJ"/>
      <sheetName val="Dist.Bebidas Alcoholicas"/>
      <sheetName val="30FFM"/>
      <sheetName val="RESUMEN PART."/>
      <sheetName val="Hoja1"/>
    </sheetNames>
    <sheetDataSet>
      <sheetData sheetId="0">
        <row r="30">
          <cell r="C30">
            <v>4339461</v>
          </cell>
          <cell r="D30">
            <v>1911896</v>
          </cell>
          <cell r="E30">
            <v>1068817</v>
          </cell>
          <cell r="F30">
            <v>67087</v>
          </cell>
          <cell r="G30">
            <v>25662</v>
          </cell>
          <cell r="H30">
            <v>9312</v>
          </cell>
          <cell r="J30">
            <v>229628</v>
          </cell>
          <cell r="K30">
            <v>184746</v>
          </cell>
          <cell r="L30">
            <v>211565</v>
          </cell>
          <cell r="M30">
            <v>67874</v>
          </cell>
          <cell r="O30">
            <v>73753</v>
          </cell>
        </row>
        <row r="31">
          <cell r="C31">
            <v>5947914</v>
          </cell>
          <cell r="D31">
            <v>2620554</v>
          </cell>
          <cell r="E31">
            <v>1464982</v>
          </cell>
          <cell r="F31">
            <v>91953</v>
          </cell>
          <cell r="G31">
            <v>35173</v>
          </cell>
          <cell r="H31">
            <v>12763</v>
          </cell>
          <cell r="J31">
            <v>315738</v>
          </cell>
          <cell r="K31">
            <v>283515</v>
          </cell>
          <cell r="L31">
            <v>145247</v>
          </cell>
          <cell r="M31">
            <v>220549</v>
          </cell>
          <cell r="O31">
            <v>126037</v>
          </cell>
        </row>
        <row r="32">
          <cell r="C32">
            <v>21529294</v>
          </cell>
          <cell r="D32">
            <v>9485457</v>
          </cell>
          <cell r="E32">
            <v>5302702</v>
          </cell>
          <cell r="F32">
            <v>332835</v>
          </cell>
          <cell r="G32">
            <v>127315</v>
          </cell>
          <cell r="H32">
            <v>46197</v>
          </cell>
          <cell r="J32">
            <v>1126294</v>
          </cell>
          <cell r="K32">
            <v>859040</v>
          </cell>
          <cell r="L32">
            <v>1007490</v>
          </cell>
          <cell r="M32">
            <v>711277</v>
          </cell>
          <cell r="O32">
            <v>1295299</v>
          </cell>
        </row>
        <row r="33">
          <cell r="C33">
            <v>5494651</v>
          </cell>
          <cell r="D33">
            <v>2420854</v>
          </cell>
          <cell r="E33">
            <v>1353342</v>
          </cell>
          <cell r="F33">
            <v>84944</v>
          </cell>
          <cell r="G33">
            <v>32493</v>
          </cell>
          <cell r="H33">
            <v>11791</v>
          </cell>
          <cell r="J33">
            <v>289715</v>
          </cell>
          <cell r="K33">
            <v>223491</v>
          </cell>
          <cell r="L33">
            <v>128</v>
          </cell>
          <cell r="M33">
            <v>138706</v>
          </cell>
          <cell r="O33">
            <v>62382</v>
          </cell>
        </row>
        <row r="34">
          <cell r="C34">
            <v>20678003</v>
          </cell>
          <cell r="D34">
            <v>9110392</v>
          </cell>
          <cell r="E34">
            <v>5093027</v>
          </cell>
          <cell r="F34">
            <v>319676</v>
          </cell>
          <cell r="G34">
            <v>122280</v>
          </cell>
          <cell r="H34">
            <v>44371</v>
          </cell>
          <cell r="J34">
            <v>1088846</v>
          </cell>
          <cell r="K34">
            <v>781796</v>
          </cell>
          <cell r="L34">
            <v>46083</v>
          </cell>
          <cell r="M34">
            <v>0</v>
          </cell>
          <cell r="O34">
            <v>2972799</v>
          </cell>
        </row>
        <row r="35">
          <cell r="C35">
            <v>8375914</v>
          </cell>
          <cell r="D35">
            <v>3690291</v>
          </cell>
          <cell r="E35">
            <v>2063002</v>
          </cell>
          <cell r="F35">
            <v>129489</v>
          </cell>
          <cell r="G35">
            <v>49531</v>
          </cell>
          <cell r="H35">
            <v>17973</v>
          </cell>
          <cell r="J35">
            <v>438870</v>
          </cell>
          <cell r="K35">
            <v>385658</v>
          </cell>
          <cell r="L35">
            <v>738688</v>
          </cell>
          <cell r="M35">
            <v>561245</v>
          </cell>
          <cell r="O35">
            <v>397997</v>
          </cell>
        </row>
        <row r="36">
          <cell r="C36">
            <v>6329929</v>
          </cell>
          <cell r="D36">
            <v>2788864</v>
          </cell>
          <cell r="E36">
            <v>1559073</v>
          </cell>
          <cell r="F36">
            <v>97858</v>
          </cell>
          <cell r="G36">
            <v>37432</v>
          </cell>
          <cell r="H36">
            <v>13583</v>
          </cell>
          <cell r="J36">
            <v>330779</v>
          </cell>
          <cell r="K36">
            <v>254992</v>
          </cell>
          <cell r="L36">
            <v>0</v>
          </cell>
          <cell r="M36">
            <v>198059</v>
          </cell>
          <cell r="O36">
            <v>75011</v>
          </cell>
        </row>
        <row r="37">
          <cell r="C37">
            <v>4055250</v>
          </cell>
          <cell r="D37">
            <v>1786677</v>
          </cell>
          <cell r="E37">
            <v>998815</v>
          </cell>
          <cell r="F37">
            <v>62693</v>
          </cell>
          <cell r="G37">
            <v>23981</v>
          </cell>
          <cell r="H37">
            <v>8702</v>
          </cell>
          <cell r="J37">
            <v>213251</v>
          </cell>
          <cell r="K37">
            <v>181098</v>
          </cell>
          <cell r="L37">
            <v>0</v>
          </cell>
          <cell r="M37">
            <v>98561</v>
          </cell>
          <cell r="O37">
            <v>15909</v>
          </cell>
        </row>
        <row r="38">
          <cell r="C38">
            <v>4848763</v>
          </cell>
          <cell r="D38">
            <v>2136286</v>
          </cell>
          <cell r="E38">
            <v>1194260</v>
          </cell>
          <cell r="F38">
            <v>74960</v>
          </cell>
          <cell r="G38">
            <v>28673</v>
          </cell>
          <cell r="H38">
            <v>10404</v>
          </cell>
          <cell r="J38">
            <v>252204</v>
          </cell>
          <cell r="K38">
            <v>194449</v>
          </cell>
          <cell r="L38">
            <v>57077</v>
          </cell>
          <cell r="M38">
            <v>106135</v>
          </cell>
          <cell r="O38">
            <v>34121</v>
          </cell>
        </row>
        <row r="39">
          <cell r="C39">
            <v>4489607</v>
          </cell>
          <cell r="D39">
            <v>1978048</v>
          </cell>
          <cell r="E39">
            <v>1105798</v>
          </cell>
          <cell r="F39">
            <v>69408</v>
          </cell>
          <cell r="G39">
            <v>26551</v>
          </cell>
          <cell r="H39">
            <v>9632</v>
          </cell>
          <cell r="J39">
            <v>228602</v>
          </cell>
          <cell r="K39">
            <v>98241</v>
          </cell>
          <cell r="L39">
            <v>0</v>
          </cell>
          <cell r="M39">
            <v>25296</v>
          </cell>
          <cell r="O39">
            <v>50852</v>
          </cell>
        </row>
        <row r="40">
          <cell r="C40">
            <v>3243116</v>
          </cell>
          <cell r="D40">
            <v>1428865</v>
          </cell>
          <cell r="E40">
            <v>798785</v>
          </cell>
          <cell r="F40">
            <v>50137</v>
          </cell>
          <cell r="G40">
            <v>19178</v>
          </cell>
          <cell r="H40">
            <v>6959</v>
          </cell>
          <cell r="J40">
            <v>166010</v>
          </cell>
          <cell r="K40">
            <v>96429</v>
          </cell>
          <cell r="L40">
            <v>207138</v>
          </cell>
          <cell r="M40">
            <v>22002</v>
          </cell>
          <cell r="O40">
            <v>25805</v>
          </cell>
        </row>
        <row r="48">
          <cell r="C48">
            <v>372216259</v>
          </cell>
          <cell r="E48">
            <v>89331902</v>
          </cell>
        </row>
        <row r="49">
          <cell r="C49">
            <v>163992432</v>
          </cell>
          <cell r="E49">
            <v>39358184</v>
          </cell>
        </row>
        <row r="50">
          <cell r="C50">
            <v>22002603</v>
          </cell>
          <cell r="E50">
            <v>22002603</v>
          </cell>
        </row>
        <row r="51">
          <cell r="C51">
            <v>6905200</v>
          </cell>
          <cell r="E51">
            <v>1381040</v>
          </cell>
        </row>
        <row r="52">
          <cell r="C52">
            <v>2641345</v>
          </cell>
          <cell r="E52">
            <v>528269</v>
          </cell>
        </row>
        <row r="53">
          <cell r="C53">
            <v>958436</v>
          </cell>
          <cell r="E53">
            <v>191687</v>
          </cell>
        </row>
        <row r="57">
          <cell r="C57">
            <v>19499737</v>
          </cell>
          <cell r="E57">
            <v>4679937</v>
          </cell>
        </row>
        <row r="58">
          <cell r="C58">
            <v>17717276</v>
          </cell>
          <cell r="E58">
            <v>3543455</v>
          </cell>
        </row>
        <row r="60">
          <cell r="C60">
            <v>2149704</v>
          </cell>
          <cell r="E60">
            <v>2149704</v>
          </cell>
        </row>
        <row r="61">
          <cell r="C61">
            <v>0</v>
          </cell>
          <cell r="E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E6" sqref="E6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7.125" style="1" customWidth="1"/>
    <col min="5" max="5" width="24" style="1" customWidth="1"/>
    <col min="6" max="6" width="15.375" style="1" customWidth="1"/>
    <col min="7" max="7" width="23.75" style="1" customWidth="1"/>
    <col min="8" max="8" width="19.125" style="1" customWidth="1"/>
    <col min="9" max="9" width="22.625" style="1" customWidth="1"/>
    <col min="10" max="10" width="21" style="1" customWidth="1"/>
    <col min="11" max="11" width="18.625" style="1" customWidth="1"/>
    <col min="12" max="12" width="20.875" style="1" customWidth="1"/>
    <col min="13" max="13" width="1.125" style="1" customWidth="1"/>
    <col min="14" max="14" width="18.375" style="1" customWidth="1"/>
    <col min="15" max="15" width="23.3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51.5" customHeight="1" thickBot="1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40" s="4" customFormat="1" ht="69.75" customHeight="1" thickBot="1">
      <c r="A2" s="42" t="s">
        <v>0</v>
      </c>
      <c r="B2" s="42" t="s">
        <v>1</v>
      </c>
      <c r="C2" s="42" t="s">
        <v>2</v>
      </c>
      <c r="D2" s="42"/>
      <c r="E2" s="42" t="s">
        <v>3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2" t="s">
        <v>9</v>
      </c>
      <c r="L2" s="47" t="s">
        <v>10</v>
      </c>
      <c r="M2" s="3"/>
      <c r="N2" s="42" t="s">
        <v>34</v>
      </c>
      <c r="O2" s="42" t="s">
        <v>31</v>
      </c>
    </row>
    <row r="3" spans="1:40" s="4" customFormat="1" ht="69.75" customHeight="1" thickBot="1">
      <c r="A3" s="42"/>
      <c r="B3" s="42"/>
      <c r="C3" s="5">
        <v>0.7</v>
      </c>
      <c r="D3" s="5">
        <v>0.3</v>
      </c>
      <c r="E3" s="42"/>
      <c r="F3" s="42"/>
      <c r="G3" s="42"/>
      <c r="H3" s="42"/>
      <c r="I3" s="42"/>
      <c r="J3" s="42"/>
      <c r="K3" s="42"/>
      <c r="L3" s="47"/>
      <c r="M3" s="3"/>
      <c r="N3" s="42"/>
      <c r="O3" s="42"/>
    </row>
    <row r="4" spans="1:40" ht="29.25" customHeight="1" thickBot="1">
      <c r="A4" s="48" t="s">
        <v>11</v>
      </c>
      <c r="B4" s="32">
        <f>+[1]JUNIO!C30+'[1]DIFERENCIAS AJCOEF'!C9</f>
        <v>4339461</v>
      </c>
      <c r="C4" s="32">
        <f>+[1]JUNIO!E30+'[1]DIFERENCIAS AJCOEF'!E9</f>
        <v>1068817</v>
      </c>
      <c r="D4" s="32">
        <f>+[1]JUNIO!M30</f>
        <v>67874</v>
      </c>
      <c r="E4" s="32">
        <f>+[1]JUNIO!G30+'[1]DIFERENCIAS AJCOEF'!G9</f>
        <v>25662</v>
      </c>
      <c r="F4" s="32">
        <f>+[1]JUNIO!N30</f>
        <v>0</v>
      </c>
      <c r="G4" s="32">
        <f>+[1]JUNIO!F30+'[1]DIFERENCIAS AJCOEF'!F9</f>
        <v>67087</v>
      </c>
      <c r="H4" s="32">
        <f>+[1]JUNIO!J30+'[1]DIFERENCIAS AJCOEF'!J9</f>
        <v>229628</v>
      </c>
      <c r="I4" s="32">
        <f>+[1]JUNIO!K30+'[1]DIFERENCIAS AJCOEF'!K9</f>
        <v>184746</v>
      </c>
      <c r="J4" s="32">
        <f>+[1]JUNIO!H30+'[1]DIFERENCIAS AJCOEF'!H9</f>
        <v>9312</v>
      </c>
      <c r="K4" s="32">
        <f>+[1]JUNIO!D30+'[1]DIFERENCIAS AJCOEF'!D9</f>
        <v>1911896</v>
      </c>
      <c r="L4" s="30">
        <f>+B4+K4+H4+C4+D4+G4+E4+I4+J4+F4</f>
        <v>7904483</v>
      </c>
      <c r="M4" s="8"/>
      <c r="N4" s="32">
        <f>+[1]JUNIO!L30</f>
        <v>211565</v>
      </c>
      <c r="O4" s="32">
        <f>+[1]JUNIO!O30</f>
        <v>73753</v>
      </c>
    </row>
    <row r="5" spans="1:40" ht="29.25" customHeight="1" thickBot="1">
      <c r="A5" s="49" t="s">
        <v>12</v>
      </c>
      <c r="B5" s="33">
        <f>+[1]JUNIO!C31+'[1]DIFERENCIAS AJCOEF'!C10</f>
        <v>5947914</v>
      </c>
      <c r="C5" s="33">
        <f>+[1]JUNIO!E31+'[1]DIFERENCIAS AJCOEF'!E10</f>
        <v>1464982</v>
      </c>
      <c r="D5" s="33">
        <f>+[1]JUNIO!M31</f>
        <v>220549</v>
      </c>
      <c r="E5" s="33">
        <f>+[1]JUNIO!G31+'[1]DIFERENCIAS AJCOEF'!G10</f>
        <v>35173</v>
      </c>
      <c r="F5" s="33">
        <f>+[1]JUNIO!N31</f>
        <v>0</v>
      </c>
      <c r="G5" s="33">
        <f>+[1]JUNIO!F31+'[1]DIFERENCIAS AJCOEF'!F10</f>
        <v>91953</v>
      </c>
      <c r="H5" s="33">
        <f>+[1]JUNIO!J31+'[1]DIFERENCIAS AJCOEF'!J10</f>
        <v>315738</v>
      </c>
      <c r="I5" s="33">
        <f>+[1]JUNIO!K31+'[1]DIFERENCIAS AJCOEF'!K10</f>
        <v>283515</v>
      </c>
      <c r="J5" s="33">
        <f>+[1]JUNIO!H31+'[1]DIFERENCIAS AJCOEF'!H10</f>
        <v>12763</v>
      </c>
      <c r="K5" s="33">
        <f>+[1]JUNIO!D31+'[1]DIFERENCIAS AJCOEF'!D10</f>
        <v>2620554</v>
      </c>
      <c r="L5" s="31">
        <f t="shared" ref="L5:L14" si="0">+B5+K5+H5+C5+D5+G5+E5+I5+J5+F5</f>
        <v>10993141</v>
      </c>
      <c r="M5" s="8"/>
      <c r="N5" s="33">
        <f>+[1]JUNIO!L31</f>
        <v>145247</v>
      </c>
      <c r="O5" s="33">
        <f>+[1]JUNIO!O31</f>
        <v>126037</v>
      </c>
    </row>
    <row r="6" spans="1:40" ht="29.25" customHeight="1" thickBot="1">
      <c r="A6" s="48" t="s">
        <v>13</v>
      </c>
      <c r="B6" s="32">
        <f>+[1]JUNIO!C32+'[1]DIFERENCIAS AJCOEF'!C11</f>
        <v>21529294</v>
      </c>
      <c r="C6" s="32">
        <f>+[1]JUNIO!E32+'[1]DIFERENCIAS AJCOEF'!E11</f>
        <v>5302702</v>
      </c>
      <c r="D6" s="32">
        <f>+[1]JUNIO!M32</f>
        <v>711277</v>
      </c>
      <c r="E6" s="32">
        <f>+[1]JUNIO!G32+'[1]DIFERENCIAS AJCOEF'!G11</f>
        <v>127315</v>
      </c>
      <c r="F6" s="32">
        <f>+[1]JUNIO!N32</f>
        <v>0</v>
      </c>
      <c r="G6" s="32">
        <f>+[1]JUNIO!F32+'[1]DIFERENCIAS AJCOEF'!F11</f>
        <v>332835</v>
      </c>
      <c r="H6" s="32">
        <f>+[1]JUNIO!J32+'[1]DIFERENCIAS AJCOEF'!J11</f>
        <v>1126294</v>
      </c>
      <c r="I6" s="32">
        <f>+[1]JUNIO!K32+'[1]DIFERENCIAS AJCOEF'!K11</f>
        <v>859040</v>
      </c>
      <c r="J6" s="32">
        <f>+[1]JUNIO!H32+'[1]DIFERENCIAS AJCOEF'!H11</f>
        <v>46197</v>
      </c>
      <c r="K6" s="32">
        <f>+[1]JUNIO!D32+'[1]DIFERENCIAS AJCOEF'!D11</f>
        <v>9485457</v>
      </c>
      <c r="L6" s="30">
        <f t="shared" si="0"/>
        <v>39520411</v>
      </c>
      <c r="M6" s="8"/>
      <c r="N6" s="32">
        <f>+[1]JUNIO!L32</f>
        <v>1007490</v>
      </c>
      <c r="O6" s="32">
        <f>+[1]JUNIO!O32</f>
        <v>1295299</v>
      </c>
    </row>
    <row r="7" spans="1:40" ht="29.25" customHeight="1" thickBot="1">
      <c r="A7" s="49" t="s">
        <v>14</v>
      </c>
      <c r="B7" s="33">
        <f>+[1]JUNIO!C33+'[1]DIFERENCIAS AJCOEF'!C12</f>
        <v>5494651</v>
      </c>
      <c r="C7" s="33">
        <f>+[1]JUNIO!E33+'[1]DIFERENCIAS AJCOEF'!E12</f>
        <v>1353342</v>
      </c>
      <c r="D7" s="33">
        <f>+[1]JUNIO!M33</f>
        <v>138706</v>
      </c>
      <c r="E7" s="33">
        <f>+[1]JUNIO!G33+'[1]DIFERENCIAS AJCOEF'!G12</f>
        <v>32493</v>
      </c>
      <c r="F7" s="33">
        <f>+[1]JUNIO!N33</f>
        <v>0</v>
      </c>
      <c r="G7" s="33">
        <f>+[1]JUNIO!F33+'[1]DIFERENCIAS AJCOEF'!F12</f>
        <v>84944</v>
      </c>
      <c r="H7" s="33">
        <f>+[1]JUNIO!J33+'[1]DIFERENCIAS AJCOEF'!J12</f>
        <v>289715</v>
      </c>
      <c r="I7" s="33">
        <f>+[1]JUNIO!K33+'[1]DIFERENCIAS AJCOEF'!K12</f>
        <v>223491</v>
      </c>
      <c r="J7" s="33">
        <f>+[1]JUNIO!H33+'[1]DIFERENCIAS AJCOEF'!H12</f>
        <v>11791</v>
      </c>
      <c r="K7" s="33">
        <f>+[1]JUNIO!D33+'[1]DIFERENCIAS AJCOEF'!D12</f>
        <v>2420854</v>
      </c>
      <c r="L7" s="31">
        <f t="shared" si="0"/>
        <v>10049987</v>
      </c>
      <c r="M7" s="8"/>
      <c r="N7" s="33">
        <f>+[1]JUNIO!L33</f>
        <v>128</v>
      </c>
      <c r="O7" s="33">
        <f>+[1]JUNIO!O33</f>
        <v>62382</v>
      </c>
    </row>
    <row r="8" spans="1:40" ht="29.25" customHeight="1" thickBot="1">
      <c r="A8" s="48" t="s">
        <v>15</v>
      </c>
      <c r="B8" s="32">
        <f>+[1]JUNIO!C34+'[1]DIFERENCIAS AJCOEF'!C13</f>
        <v>20678003</v>
      </c>
      <c r="C8" s="32">
        <f>+[1]JUNIO!E34+'[1]DIFERENCIAS AJCOEF'!E13</f>
        <v>5093027</v>
      </c>
      <c r="D8" s="32">
        <f>+[1]JUNIO!M34</f>
        <v>0</v>
      </c>
      <c r="E8" s="32">
        <f>+[1]JUNIO!G34+'[1]DIFERENCIAS AJCOEF'!G13</f>
        <v>122280</v>
      </c>
      <c r="F8" s="32">
        <f>+[1]JUNIO!N34</f>
        <v>0</v>
      </c>
      <c r="G8" s="32">
        <f>+[1]JUNIO!F34+'[1]DIFERENCIAS AJCOEF'!F13</f>
        <v>319676</v>
      </c>
      <c r="H8" s="32">
        <f>+[1]JUNIO!J34+'[1]DIFERENCIAS AJCOEF'!J13</f>
        <v>1088846</v>
      </c>
      <c r="I8" s="32">
        <f>+[1]JUNIO!K34+'[1]DIFERENCIAS AJCOEF'!K13</f>
        <v>781796</v>
      </c>
      <c r="J8" s="32">
        <f>+[1]JUNIO!H34+'[1]DIFERENCIAS AJCOEF'!H13</f>
        <v>44371</v>
      </c>
      <c r="K8" s="32">
        <f>+[1]JUNIO!D34+'[1]DIFERENCIAS AJCOEF'!D13</f>
        <v>9110392</v>
      </c>
      <c r="L8" s="30">
        <f t="shared" si="0"/>
        <v>37238391</v>
      </c>
      <c r="M8" s="8"/>
      <c r="N8" s="32">
        <f>+[1]JUNIO!L34</f>
        <v>46083</v>
      </c>
      <c r="O8" s="32">
        <f>+[1]JUNIO!O34</f>
        <v>2972799</v>
      </c>
    </row>
    <row r="9" spans="1:40" ht="29.25" customHeight="1" thickBot="1">
      <c r="A9" s="49" t="s">
        <v>16</v>
      </c>
      <c r="B9" s="33">
        <f>+[1]JUNIO!C35+'[1]DIFERENCIAS AJCOEF'!C14</f>
        <v>8375914</v>
      </c>
      <c r="C9" s="33">
        <f>+[1]JUNIO!E35+'[1]DIFERENCIAS AJCOEF'!E14</f>
        <v>2063002</v>
      </c>
      <c r="D9" s="33">
        <f>+[1]JUNIO!M35</f>
        <v>561245</v>
      </c>
      <c r="E9" s="33">
        <f>+[1]JUNIO!G35+'[1]DIFERENCIAS AJCOEF'!G14</f>
        <v>49531</v>
      </c>
      <c r="F9" s="33">
        <f>+[1]JUNIO!N35</f>
        <v>0</v>
      </c>
      <c r="G9" s="33">
        <f>+[1]JUNIO!F35+'[1]DIFERENCIAS AJCOEF'!F14</f>
        <v>129489</v>
      </c>
      <c r="H9" s="33">
        <f>+[1]JUNIO!J35+'[1]DIFERENCIAS AJCOEF'!J14</f>
        <v>438870</v>
      </c>
      <c r="I9" s="33">
        <f>+[1]JUNIO!K35+'[1]DIFERENCIAS AJCOEF'!K14</f>
        <v>385658</v>
      </c>
      <c r="J9" s="33">
        <f>+[1]JUNIO!H35+'[1]DIFERENCIAS AJCOEF'!H14</f>
        <v>17973</v>
      </c>
      <c r="K9" s="33">
        <f>+[1]JUNIO!D35+'[1]DIFERENCIAS AJCOEF'!D14</f>
        <v>3690291</v>
      </c>
      <c r="L9" s="31">
        <f t="shared" si="0"/>
        <v>15711973</v>
      </c>
      <c r="M9" s="8"/>
      <c r="N9" s="33">
        <f>+[1]JUNIO!L35</f>
        <v>738688</v>
      </c>
      <c r="O9" s="33">
        <f>+[1]JUNIO!O35</f>
        <v>397997</v>
      </c>
    </row>
    <row r="10" spans="1:40" ht="29.25" customHeight="1" thickBot="1">
      <c r="A10" s="48" t="s">
        <v>17</v>
      </c>
      <c r="B10" s="32">
        <f>+[1]JUNIO!C36+'[1]DIFERENCIAS AJCOEF'!C15</f>
        <v>6329929</v>
      </c>
      <c r="C10" s="32">
        <f>+[1]JUNIO!E36+'[1]DIFERENCIAS AJCOEF'!E15</f>
        <v>1559073</v>
      </c>
      <c r="D10" s="32">
        <f>+[1]JUNIO!M36</f>
        <v>198059</v>
      </c>
      <c r="E10" s="32">
        <f>+[1]JUNIO!G36+'[1]DIFERENCIAS AJCOEF'!G15</f>
        <v>37432</v>
      </c>
      <c r="F10" s="32">
        <f>+[1]JUNIO!N36</f>
        <v>0</v>
      </c>
      <c r="G10" s="32">
        <f>+[1]JUNIO!F36+'[1]DIFERENCIAS AJCOEF'!F15</f>
        <v>97858</v>
      </c>
      <c r="H10" s="32">
        <f>+[1]JUNIO!J36+'[1]DIFERENCIAS AJCOEF'!J15</f>
        <v>330779</v>
      </c>
      <c r="I10" s="32">
        <f>+[1]JUNIO!K36+'[1]DIFERENCIAS AJCOEF'!K15</f>
        <v>254992</v>
      </c>
      <c r="J10" s="32">
        <f>+[1]JUNIO!H36+'[1]DIFERENCIAS AJCOEF'!H15</f>
        <v>13583</v>
      </c>
      <c r="K10" s="32">
        <f>+[1]JUNIO!D36+'[1]DIFERENCIAS AJCOEF'!D15</f>
        <v>2788864</v>
      </c>
      <c r="L10" s="30">
        <f t="shared" si="0"/>
        <v>11610569</v>
      </c>
      <c r="M10" s="8"/>
      <c r="N10" s="32">
        <f>+[1]JUNIO!L36</f>
        <v>0</v>
      </c>
      <c r="O10" s="32">
        <f>+[1]JUNIO!O36</f>
        <v>75011</v>
      </c>
    </row>
    <row r="11" spans="1:40" ht="29.25" customHeight="1" thickBot="1">
      <c r="A11" s="49" t="s">
        <v>18</v>
      </c>
      <c r="B11" s="33">
        <f>+[1]JUNIO!C37+'[1]DIFERENCIAS AJCOEF'!C16</f>
        <v>4055250</v>
      </c>
      <c r="C11" s="33">
        <f>+[1]JUNIO!E37+'[1]DIFERENCIAS AJCOEF'!E16</f>
        <v>998815</v>
      </c>
      <c r="D11" s="33">
        <f>+[1]JUNIO!M37</f>
        <v>98561</v>
      </c>
      <c r="E11" s="33">
        <f>+[1]JUNIO!G37+'[1]DIFERENCIAS AJCOEF'!G16</f>
        <v>23981</v>
      </c>
      <c r="F11" s="33">
        <f>+[1]JUNIO!N37</f>
        <v>0</v>
      </c>
      <c r="G11" s="33">
        <f>+[1]JUNIO!F37+'[1]DIFERENCIAS AJCOEF'!F16</f>
        <v>62693</v>
      </c>
      <c r="H11" s="33">
        <f>+[1]JUNIO!J37+'[1]DIFERENCIAS AJCOEF'!J16</f>
        <v>213251</v>
      </c>
      <c r="I11" s="33">
        <f>+[1]JUNIO!K37+'[1]DIFERENCIAS AJCOEF'!K16</f>
        <v>181098</v>
      </c>
      <c r="J11" s="33">
        <f>+[1]JUNIO!H37+'[1]DIFERENCIAS AJCOEF'!H16</f>
        <v>8702</v>
      </c>
      <c r="K11" s="33">
        <f>+[1]JUNIO!D37+'[1]DIFERENCIAS AJCOEF'!D16</f>
        <v>1786677</v>
      </c>
      <c r="L11" s="31">
        <f t="shared" si="0"/>
        <v>7429028</v>
      </c>
      <c r="M11" s="8"/>
      <c r="N11" s="33">
        <f>+[1]JUNIO!L37</f>
        <v>0</v>
      </c>
      <c r="O11" s="33">
        <f>+[1]JUNIO!O37</f>
        <v>15909</v>
      </c>
    </row>
    <row r="12" spans="1:40" ht="29.25" customHeight="1" thickBot="1">
      <c r="A12" s="48" t="s">
        <v>19</v>
      </c>
      <c r="B12" s="32">
        <f>+[1]JUNIO!C38+'[1]DIFERENCIAS AJCOEF'!C17</f>
        <v>4848763</v>
      </c>
      <c r="C12" s="32">
        <f>+[1]JUNIO!E38+'[1]DIFERENCIAS AJCOEF'!E17</f>
        <v>1194260</v>
      </c>
      <c r="D12" s="32">
        <f>+[1]JUNIO!M38</f>
        <v>106135</v>
      </c>
      <c r="E12" s="32">
        <f>+[1]JUNIO!G38+'[1]DIFERENCIAS AJCOEF'!G17</f>
        <v>28673</v>
      </c>
      <c r="F12" s="32">
        <f>+[1]JUNIO!N38</f>
        <v>0</v>
      </c>
      <c r="G12" s="32">
        <f>+[1]JUNIO!F38+'[1]DIFERENCIAS AJCOEF'!F17</f>
        <v>74960</v>
      </c>
      <c r="H12" s="32">
        <f>+[1]JUNIO!J38+'[1]DIFERENCIAS AJCOEF'!J17</f>
        <v>252204</v>
      </c>
      <c r="I12" s="32">
        <f>+[1]JUNIO!K38+'[1]DIFERENCIAS AJCOEF'!K17</f>
        <v>194449</v>
      </c>
      <c r="J12" s="32">
        <f>+[1]JUNIO!H38+'[1]DIFERENCIAS AJCOEF'!H17</f>
        <v>10404</v>
      </c>
      <c r="K12" s="32">
        <f>+[1]JUNIO!D38+'[1]DIFERENCIAS AJCOEF'!D17</f>
        <v>2136286</v>
      </c>
      <c r="L12" s="30">
        <f t="shared" si="0"/>
        <v>8846134</v>
      </c>
      <c r="M12" s="8"/>
      <c r="N12" s="32">
        <f>+[1]JUNIO!L38</f>
        <v>57077</v>
      </c>
      <c r="O12" s="32">
        <f>+[1]JUNIO!O38</f>
        <v>34121</v>
      </c>
    </row>
    <row r="13" spans="1:40" ht="29.25" customHeight="1" thickBot="1">
      <c r="A13" s="49" t="s">
        <v>20</v>
      </c>
      <c r="B13" s="33">
        <f>+[1]JUNIO!C39+'[1]DIFERENCIAS AJCOEF'!C18</f>
        <v>4489607</v>
      </c>
      <c r="C13" s="33">
        <f>+[1]JUNIO!E39+'[1]DIFERENCIAS AJCOEF'!E18</f>
        <v>1105798</v>
      </c>
      <c r="D13" s="33">
        <f>+[1]JUNIO!M39</f>
        <v>25296</v>
      </c>
      <c r="E13" s="33">
        <f>+[1]JUNIO!G39+'[1]DIFERENCIAS AJCOEF'!G18</f>
        <v>26551</v>
      </c>
      <c r="F13" s="33">
        <f>+[1]JUNIO!N39</f>
        <v>0</v>
      </c>
      <c r="G13" s="33">
        <f>+[1]JUNIO!F39+'[1]DIFERENCIAS AJCOEF'!F18</f>
        <v>69408</v>
      </c>
      <c r="H13" s="33">
        <f>+[1]JUNIO!J39+'[1]DIFERENCIAS AJCOEF'!J18</f>
        <v>228602</v>
      </c>
      <c r="I13" s="33">
        <f>+[1]JUNIO!K39+'[1]DIFERENCIAS AJCOEF'!K18</f>
        <v>98241</v>
      </c>
      <c r="J13" s="33">
        <f>+[1]JUNIO!H39+'[1]DIFERENCIAS AJCOEF'!H18</f>
        <v>9632</v>
      </c>
      <c r="K13" s="33">
        <f>+[1]JUNIO!D39+'[1]DIFERENCIAS AJCOEF'!D18</f>
        <v>1978048</v>
      </c>
      <c r="L13" s="31">
        <f t="shared" si="0"/>
        <v>8031183</v>
      </c>
      <c r="M13" s="8"/>
      <c r="N13" s="33">
        <f>+[1]JUNIO!L39</f>
        <v>0</v>
      </c>
      <c r="O13" s="33">
        <f>+[1]JUNIO!O39</f>
        <v>50852</v>
      </c>
    </row>
    <row r="14" spans="1:40" ht="29.25" customHeight="1" thickBot="1">
      <c r="A14" s="48" t="s">
        <v>21</v>
      </c>
      <c r="B14" s="32">
        <f>+[1]JUNIO!C40+'[1]DIFERENCIAS AJCOEF'!C19</f>
        <v>3243116</v>
      </c>
      <c r="C14" s="32">
        <f>+[1]JUNIO!E40+'[1]DIFERENCIAS AJCOEF'!E19</f>
        <v>798785</v>
      </c>
      <c r="D14" s="32">
        <f>+[1]JUNIO!M40</f>
        <v>22002</v>
      </c>
      <c r="E14" s="32">
        <f>+[1]JUNIO!G40+'[1]DIFERENCIAS AJCOEF'!G19</f>
        <v>19178</v>
      </c>
      <c r="F14" s="32">
        <f>+[1]JUNIO!N40</f>
        <v>0</v>
      </c>
      <c r="G14" s="32">
        <f>+[1]JUNIO!F40+'[1]DIFERENCIAS AJCOEF'!F19</f>
        <v>50137</v>
      </c>
      <c r="H14" s="32">
        <f>+[1]JUNIO!J40+'[1]DIFERENCIAS AJCOEF'!J19</f>
        <v>166010</v>
      </c>
      <c r="I14" s="32">
        <f>+[1]JUNIO!K40+'[1]DIFERENCIAS AJCOEF'!K19</f>
        <v>96429</v>
      </c>
      <c r="J14" s="32">
        <f>+[1]JUNIO!H40+'[1]DIFERENCIAS AJCOEF'!H19</f>
        <v>6959</v>
      </c>
      <c r="K14" s="32">
        <f>+[1]JUNIO!D40+'[1]DIFERENCIAS AJCOEF'!D19</f>
        <v>1428865</v>
      </c>
      <c r="L14" s="30">
        <f t="shared" si="0"/>
        <v>5831481</v>
      </c>
      <c r="M14" s="8"/>
      <c r="N14" s="32">
        <f>+[1]JUNIO!L40</f>
        <v>207138</v>
      </c>
      <c r="O14" s="32">
        <f>+[1]JUNIO!O40</f>
        <v>25805</v>
      </c>
    </row>
    <row r="15" spans="1:40" s="10" customFormat="1" ht="42.75" customHeight="1" thickBot="1">
      <c r="A15" s="6" t="s">
        <v>22</v>
      </c>
      <c r="B15" s="7">
        <f>SUM(B4:B14)</f>
        <v>89331902</v>
      </c>
      <c r="C15" s="7">
        <f t="shared" ref="C15:K15" si="1">SUM(C4:C14)</f>
        <v>22002603</v>
      </c>
      <c r="D15" s="7">
        <f t="shared" si="1"/>
        <v>2149704</v>
      </c>
      <c r="E15" s="7">
        <f t="shared" si="1"/>
        <v>528269</v>
      </c>
      <c r="F15" s="7">
        <f t="shared" si="1"/>
        <v>0</v>
      </c>
      <c r="G15" s="7">
        <f t="shared" si="1"/>
        <v>1381040</v>
      </c>
      <c r="H15" s="7">
        <f t="shared" si="1"/>
        <v>4679937</v>
      </c>
      <c r="I15" s="7">
        <f t="shared" si="1"/>
        <v>3543455</v>
      </c>
      <c r="J15" s="7">
        <f t="shared" si="1"/>
        <v>191687</v>
      </c>
      <c r="K15" s="7">
        <f t="shared" si="1"/>
        <v>39358184</v>
      </c>
      <c r="L15" s="7">
        <f>SUM(L4:L14)</f>
        <v>163166781</v>
      </c>
      <c r="M15" s="8"/>
      <c r="N15" s="7">
        <f>SUM(N4:N14)</f>
        <v>2413416</v>
      </c>
      <c r="O15" s="7">
        <f>SUM(O4:O14)</f>
        <v>5129965</v>
      </c>
      <c r="P15" s="9"/>
      <c r="Q15" s="50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7" customHeight="1">
      <c r="A16" s="43" t="s">
        <v>23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40" s="11" customFormat="1" ht="19.5">
      <c r="B17" s="12"/>
      <c r="C17" s="12"/>
      <c r="D17" s="12"/>
      <c r="E17" s="12"/>
      <c r="F17" s="12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9" customFormat="1" ht="33" customHeight="1">
      <c r="A18" s="40" t="s">
        <v>33</v>
      </c>
      <c r="B18" s="40"/>
      <c r="C18" s="40"/>
      <c r="D18" s="15"/>
      <c r="E18" s="39" t="s">
        <v>24</v>
      </c>
      <c r="F18" s="16"/>
      <c r="G18" s="39" t="s">
        <v>25</v>
      </c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1" customFormat="1" ht="24.75" customHeight="1">
      <c r="A19" s="45" t="s">
        <v>1</v>
      </c>
      <c r="B19" s="45"/>
      <c r="C19" s="45"/>
      <c r="D19" s="38"/>
      <c r="E19" s="34">
        <f>+[1]JUNIO!C48</f>
        <v>372216259</v>
      </c>
      <c r="F19" s="51" t="s">
        <v>26</v>
      </c>
      <c r="G19" s="34">
        <f>+[1]JUNIO!E48</f>
        <v>89331902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1" customFormat="1" ht="24.75" customHeight="1">
      <c r="A20" s="45" t="s">
        <v>27</v>
      </c>
      <c r="B20" s="45"/>
      <c r="C20" s="45"/>
      <c r="D20" s="38"/>
      <c r="E20" s="35">
        <f>+[1]JUNIO!C50</f>
        <v>22002603</v>
      </c>
      <c r="F20" s="51" t="s">
        <v>28</v>
      </c>
      <c r="G20" s="35">
        <f>+[1]JUNIO!E50</f>
        <v>22002603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5" t="s">
        <v>29</v>
      </c>
      <c r="B21" s="45"/>
      <c r="C21" s="45"/>
      <c r="D21" s="38"/>
      <c r="E21" s="35">
        <f>+[1]JUNIO!C60</f>
        <v>2149704</v>
      </c>
      <c r="F21" s="51" t="s">
        <v>28</v>
      </c>
      <c r="G21" s="35">
        <f>+[1]JUNIO!E60</f>
        <v>2149704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5" t="s">
        <v>3</v>
      </c>
      <c r="B22" s="45"/>
      <c r="C22" s="45"/>
      <c r="D22" s="38"/>
      <c r="E22" s="35">
        <f>+[1]JUNIO!C52</f>
        <v>2641345</v>
      </c>
      <c r="F22" s="51" t="s">
        <v>30</v>
      </c>
      <c r="G22" s="35">
        <f>+[1]JUNIO!E52</f>
        <v>528269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7.75" customHeight="1">
      <c r="A23" s="45" t="s">
        <v>4</v>
      </c>
      <c r="B23" s="45"/>
      <c r="C23" s="45"/>
      <c r="D23" s="38"/>
      <c r="E23" s="35">
        <f>+[1]JUNIO!C61</f>
        <v>0</v>
      </c>
      <c r="F23" s="51" t="s">
        <v>30</v>
      </c>
      <c r="G23" s="35">
        <f>+[1]JUNIO!E61</f>
        <v>0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4" customHeight="1">
      <c r="A24" s="45" t="s">
        <v>5</v>
      </c>
      <c r="B24" s="45"/>
      <c r="C24" s="45"/>
      <c r="D24" s="38"/>
      <c r="E24" s="35">
        <f>+[1]JUNIO!C51</f>
        <v>6905200</v>
      </c>
      <c r="F24" s="51" t="s">
        <v>30</v>
      </c>
      <c r="G24" s="35">
        <f>+[1]JUNIO!E51</f>
        <v>1381040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7" customHeight="1">
      <c r="A25" s="45" t="s">
        <v>6</v>
      </c>
      <c r="B25" s="45"/>
      <c r="C25" s="45"/>
      <c r="D25" s="38"/>
      <c r="E25" s="35">
        <f>+[1]JUNIO!C57</f>
        <v>19499737</v>
      </c>
      <c r="F25" s="51" t="s">
        <v>26</v>
      </c>
      <c r="G25" s="35">
        <f>+[1]JUNIO!E57</f>
        <v>4679937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47.25" customHeight="1">
      <c r="A26" s="45" t="s">
        <v>7</v>
      </c>
      <c r="B26" s="45"/>
      <c r="C26" s="45"/>
      <c r="D26" s="38"/>
      <c r="E26" s="35">
        <f>+[1]JUNIO!C58</f>
        <v>17717276</v>
      </c>
      <c r="F26" s="51" t="s">
        <v>30</v>
      </c>
      <c r="G26" s="35">
        <f>+[1]JUNIO!E58</f>
        <v>3543455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5.75" customHeight="1">
      <c r="A27" s="45" t="s">
        <v>8</v>
      </c>
      <c r="B27" s="45"/>
      <c r="C27" s="45"/>
      <c r="D27" s="38"/>
      <c r="E27" s="35">
        <f>+[1]JUNIO!C53</f>
        <v>958436</v>
      </c>
      <c r="F27" s="51" t="s">
        <v>30</v>
      </c>
      <c r="G27" s="35">
        <f>+[1]JUNIO!E53</f>
        <v>191687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32.25" customHeight="1">
      <c r="A28" s="45" t="s">
        <v>9</v>
      </c>
      <c r="B28" s="45"/>
      <c r="C28" s="45"/>
      <c r="D28" s="38"/>
      <c r="E28" s="35">
        <f>+[1]JUNIO!C49</f>
        <v>163992432</v>
      </c>
      <c r="F28" s="51" t="s">
        <v>26</v>
      </c>
      <c r="G28" s="35">
        <f>+[1]JUNIO!E49</f>
        <v>39358184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29.25" customHeight="1" thickBot="1">
      <c r="A29" s="46" t="s">
        <v>22</v>
      </c>
      <c r="B29" s="46"/>
      <c r="C29" s="46"/>
      <c r="D29" s="20"/>
      <c r="E29" s="36">
        <f>SUM(E19:E28)</f>
        <v>608082992</v>
      </c>
      <c r="F29" s="37"/>
      <c r="G29" s="36">
        <f>SUM(G19:G28)</f>
        <v>163166781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0.25" thickTop="1">
      <c r="A30" s="13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 ht="19.5">
      <c r="A33" s="44"/>
      <c r="B33" s="44"/>
      <c r="C33" s="44"/>
      <c r="D33" s="22"/>
      <c r="E33" s="23"/>
      <c r="F33" s="24"/>
      <c r="G33" s="23"/>
      <c r="H33" s="23"/>
      <c r="I33" s="24"/>
      <c r="J33" s="23"/>
    </row>
    <row r="34" spans="1:10" ht="19.5">
      <c r="A34" s="44"/>
      <c r="B34" s="44"/>
      <c r="C34" s="44"/>
      <c r="D34" s="22"/>
      <c r="E34" s="23"/>
      <c r="F34" s="24"/>
      <c r="G34" s="23"/>
      <c r="H34" s="23"/>
      <c r="I34" s="24"/>
      <c r="J34" s="23"/>
    </row>
    <row r="35" spans="1:10" s="1" customFormat="1" ht="19.5">
      <c r="A35" s="44"/>
      <c r="B35" s="44"/>
      <c r="C35" s="44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4"/>
      <c r="B36" s="44"/>
      <c r="C36" s="44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4"/>
      <c r="B37" s="44"/>
      <c r="C37" s="44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4"/>
      <c r="B38" s="44"/>
      <c r="C38" s="44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4"/>
      <c r="B39" s="44"/>
      <c r="C39" s="44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4"/>
      <c r="B40" s="44"/>
      <c r="C40" s="44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4"/>
      <c r="B41" s="44"/>
      <c r="C41" s="44"/>
      <c r="D41" s="25"/>
      <c r="E41" s="23"/>
      <c r="F41" s="24"/>
      <c r="G41" s="23"/>
      <c r="H41" s="23"/>
      <c r="I41" s="24"/>
      <c r="J41" s="23"/>
    </row>
    <row r="42" spans="1:10" s="1" customFormat="1" ht="19.5">
      <c r="A42" s="44"/>
      <c r="B42" s="44"/>
      <c r="C42" s="44"/>
      <c r="D42" s="22"/>
      <c r="E42" s="23"/>
      <c r="F42" s="24"/>
      <c r="G42" s="23"/>
      <c r="H42" s="23"/>
      <c r="I42" s="24"/>
      <c r="J42" s="23"/>
    </row>
    <row r="43" spans="1:10" s="1" customFormat="1" ht="19.5">
      <c r="A43" s="21"/>
      <c r="B43" s="21"/>
      <c r="C43" s="21"/>
      <c r="D43" s="26"/>
      <c r="E43" s="26"/>
      <c r="F43" s="26"/>
      <c r="G43" s="26"/>
      <c r="H43" s="26"/>
      <c r="I43" s="26"/>
      <c r="J43" s="26"/>
    </row>
    <row r="44" spans="1:10" s="1" customFormat="1" ht="16.5">
      <c r="A44" s="21"/>
      <c r="B44" s="21"/>
      <c r="C44" s="21"/>
      <c r="D44" s="27"/>
      <c r="E44" s="27"/>
      <c r="F44" s="23"/>
      <c r="G44" s="23"/>
      <c r="H44" s="23"/>
      <c r="I44" s="24"/>
    </row>
    <row r="45" spans="1:10" ht="16.5">
      <c r="D45" s="28"/>
      <c r="E45" s="28"/>
      <c r="F45" s="28"/>
      <c r="G45" s="28"/>
      <c r="I45" s="29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5:C25"/>
    <mergeCell ref="A26:C26"/>
    <mergeCell ref="A27:C27"/>
    <mergeCell ref="A28:C28"/>
    <mergeCell ref="A29:C29"/>
    <mergeCell ref="A33:C33"/>
    <mergeCell ref="A19:C19"/>
    <mergeCell ref="A20:C20"/>
    <mergeCell ref="A21:C21"/>
    <mergeCell ref="A22:C22"/>
    <mergeCell ref="A23:C23"/>
    <mergeCell ref="A24:C24"/>
    <mergeCell ref="K2:K3"/>
    <mergeCell ref="L2:L3"/>
    <mergeCell ref="N2:N3"/>
    <mergeCell ref="O2:O3"/>
    <mergeCell ref="A16:K16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rintOptions horizontalCentered="1"/>
  <pageMargins left="0.17" right="0.15748031496062992" top="0.59" bottom="0.74803149606299213" header="0.57999999999999996" footer="0.31496062992125984"/>
  <pageSetup paperSize="136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JULIO</vt:lpstr>
      <vt:lpstr>'FORMATO JULIO'!Área_de_impresión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2016-08-01T16:08:21Z</cp:lastPrinted>
  <dcterms:created xsi:type="dcterms:W3CDTF">2015-07-01T14:43:03Z</dcterms:created>
  <dcterms:modified xsi:type="dcterms:W3CDTF">2016-08-01T16:24:13Z</dcterms:modified>
</cp:coreProperties>
</file>