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ocuments\Carpeta Adela\Participaciones 2017\02 FEBRERO 2017\FEBRERO 2017 DISTRIBUCION\FEBRERO 2017 DISTRIBUCION - CORRECCION FORMULA 70\"/>
    </mc:Choice>
  </mc:AlternateContent>
  <bookViews>
    <workbookView xWindow="0" yWindow="0" windowWidth="24000" windowHeight="9495"/>
  </bookViews>
  <sheets>
    <sheet name="FORMATO MES" sheetId="1" r:id="rId1"/>
  </sheets>
  <externalReferences>
    <externalReference r:id="rId2"/>
  </externalReferences>
  <definedNames>
    <definedName name="_xlnm.Print_Area" localSheetId="0">'FORMATO MES'!$A$1:$O$30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E28" i="1"/>
  <c r="G27" i="1"/>
  <c r="E27" i="1"/>
  <c r="G26" i="1"/>
  <c r="E26" i="1"/>
  <c r="G25" i="1"/>
  <c r="E25" i="1"/>
  <c r="G24" i="1"/>
  <c r="E24" i="1"/>
  <c r="G23" i="1"/>
  <c r="E23" i="1"/>
  <c r="G22" i="1"/>
  <c r="E22" i="1"/>
  <c r="G21" i="1"/>
  <c r="E21" i="1"/>
  <c r="G20" i="1"/>
  <c r="E20" i="1"/>
  <c r="G19" i="1"/>
  <c r="G29" i="1" s="1"/>
  <c r="E19" i="1"/>
  <c r="E29" i="1" s="1"/>
  <c r="H15" i="1"/>
  <c r="F15" i="1"/>
  <c r="O14" i="1"/>
  <c r="N14" i="1"/>
  <c r="K14" i="1"/>
  <c r="J14" i="1"/>
  <c r="I14" i="1"/>
  <c r="H14" i="1"/>
  <c r="G14" i="1"/>
  <c r="E14" i="1"/>
  <c r="D14" i="1"/>
  <c r="C14" i="1"/>
  <c r="B14" i="1"/>
  <c r="L14" i="1" s="1"/>
  <c r="O13" i="1"/>
  <c r="N13" i="1"/>
  <c r="K13" i="1"/>
  <c r="J13" i="1"/>
  <c r="I13" i="1"/>
  <c r="H13" i="1"/>
  <c r="G13" i="1"/>
  <c r="E13" i="1"/>
  <c r="D13" i="1"/>
  <c r="C13" i="1"/>
  <c r="B13" i="1"/>
  <c r="L13" i="1" s="1"/>
  <c r="O12" i="1"/>
  <c r="N12" i="1"/>
  <c r="K12" i="1"/>
  <c r="J12" i="1"/>
  <c r="I12" i="1"/>
  <c r="H12" i="1"/>
  <c r="G12" i="1"/>
  <c r="E12" i="1"/>
  <c r="D12" i="1"/>
  <c r="C12" i="1"/>
  <c r="B12" i="1"/>
  <c r="L12" i="1" s="1"/>
  <c r="O11" i="1"/>
  <c r="N11" i="1"/>
  <c r="K11" i="1"/>
  <c r="J11" i="1"/>
  <c r="I11" i="1"/>
  <c r="H11" i="1"/>
  <c r="G11" i="1"/>
  <c r="E11" i="1"/>
  <c r="D11" i="1"/>
  <c r="C11" i="1"/>
  <c r="B11" i="1"/>
  <c r="L11" i="1" s="1"/>
  <c r="O10" i="1"/>
  <c r="N10" i="1"/>
  <c r="K10" i="1"/>
  <c r="J10" i="1"/>
  <c r="I10" i="1"/>
  <c r="H10" i="1"/>
  <c r="G10" i="1"/>
  <c r="E10" i="1"/>
  <c r="D10" i="1"/>
  <c r="C10" i="1"/>
  <c r="B10" i="1"/>
  <c r="L10" i="1" s="1"/>
  <c r="O9" i="1"/>
  <c r="N9" i="1"/>
  <c r="K9" i="1"/>
  <c r="J9" i="1"/>
  <c r="I9" i="1"/>
  <c r="H9" i="1"/>
  <c r="G9" i="1"/>
  <c r="E9" i="1"/>
  <c r="D9" i="1"/>
  <c r="C9" i="1"/>
  <c r="B9" i="1"/>
  <c r="L9" i="1" s="1"/>
  <c r="O8" i="1"/>
  <c r="N8" i="1"/>
  <c r="K8" i="1"/>
  <c r="J8" i="1"/>
  <c r="I8" i="1"/>
  <c r="H8" i="1"/>
  <c r="G8" i="1"/>
  <c r="E8" i="1"/>
  <c r="D8" i="1"/>
  <c r="C8" i="1"/>
  <c r="B8" i="1"/>
  <c r="L8" i="1" s="1"/>
  <c r="O7" i="1"/>
  <c r="N7" i="1"/>
  <c r="K7" i="1"/>
  <c r="J7" i="1"/>
  <c r="I7" i="1"/>
  <c r="H7" i="1"/>
  <c r="G7" i="1"/>
  <c r="E7" i="1"/>
  <c r="D7" i="1"/>
  <c r="C7" i="1"/>
  <c r="B7" i="1"/>
  <c r="L7" i="1" s="1"/>
  <c r="O6" i="1"/>
  <c r="N6" i="1"/>
  <c r="K6" i="1"/>
  <c r="J6" i="1"/>
  <c r="I6" i="1"/>
  <c r="H6" i="1"/>
  <c r="G6" i="1"/>
  <c r="E6" i="1"/>
  <c r="D6" i="1"/>
  <c r="C6" i="1"/>
  <c r="B6" i="1"/>
  <c r="L6" i="1" s="1"/>
  <c r="O5" i="1"/>
  <c r="N5" i="1"/>
  <c r="K5" i="1"/>
  <c r="J5" i="1"/>
  <c r="I5" i="1"/>
  <c r="H5" i="1"/>
  <c r="G5" i="1"/>
  <c r="E5" i="1"/>
  <c r="D5" i="1"/>
  <c r="C5" i="1"/>
  <c r="B5" i="1"/>
  <c r="L5" i="1" s="1"/>
  <c r="O4" i="1"/>
  <c r="O15" i="1" s="1"/>
  <c r="N4" i="1"/>
  <c r="N15" i="1" s="1"/>
  <c r="K4" i="1"/>
  <c r="K15" i="1" s="1"/>
  <c r="J4" i="1"/>
  <c r="J15" i="1" s="1"/>
  <c r="I4" i="1"/>
  <c r="I15" i="1" s="1"/>
  <c r="H4" i="1"/>
  <c r="G4" i="1"/>
  <c r="G15" i="1" s="1"/>
  <c r="E4" i="1"/>
  <c r="E15" i="1" s="1"/>
  <c r="D4" i="1"/>
  <c r="D15" i="1" s="1"/>
  <c r="C4" i="1"/>
  <c r="C15" i="1" s="1"/>
  <c r="B4" i="1"/>
  <c r="L4" i="1" s="1"/>
  <c r="L15" i="1" l="1"/>
  <c r="B15" i="1"/>
</calcChain>
</file>

<file path=xl/sharedStrings.xml><?xml version="1.0" encoding="utf-8"?>
<sst xmlns="http://schemas.openxmlformats.org/spreadsheetml/2006/main" count="51" uniqueCount="35">
  <si>
    <t>PARTICIPACIONES A MUNICIPIOS FEBRERO 2017</t>
  </si>
  <si>
    <t>Nombre del Municipio</t>
  </si>
  <si>
    <t>Fondo General de Participaciones</t>
  </si>
  <si>
    <t>Fondo de Fomento Municipal</t>
  </si>
  <si>
    <t>Impuesto Sobre Automóviles Nuevos</t>
  </si>
  <si>
    <t>Impuesto sobre Tenencia o Uso de Vehículos*</t>
  </si>
  <si>
    <t>Impuesto Especial sobre Producción y Servicios</t>
  </si>
  <si>
    <t>Fondo de Fiscalización y Recaudación</t>
  </si>
  <si>
    <t>Art. 4°.-A, Fracción I de la Ley de Coordinación Fiscal (Gasolinas)</t>
  </si>
  <si>
    <t>Fondo de Compensación del Impuesto Sobre Automóviles Nuevos</t>
  </si>
  <si>
    <t>Fondo de Extracción de Hidrocarburos</t>
  </si>
  <si>
    <t>Total</t>
  </si>
  <si>
    <t>Devolucion del ISR</t>
  </si>
  <si>
    <t>Fondo para Entidades Federativas y Municipios Productores de Hidrocarburos</t>
  </si>
  <si>
    <t>CALAKMUL</t>
  </si>
  <si>
    <t>CALKINI</t>
  </si>
  <si>
    <t>CAMPECHE</t>
  </si>
  <si>
    <t>CANDELARIA</t>
  </si>
  <si>
    <t>CARMEN</t>
  </si>
  <si>
    <t>CHAMPOTON</t>
  </si>
  <si>
    <t>ESCARCEGA</t>
  </si>
  <si>
    <t>HECELCHAKAN</t>
  </si>
  <si>
    <t>HOPELCHEN</t>
  </si>
  <si>
    <t>PALIZADA</t>
  </si>
  <si>
    <t>TENABO</t>
  </si>
  <si>
    <t>TOTAL</t>
  </si>
  <si>
    <t>* Ingresos causados en ejercicios fiscales anteriores al ejercicio 2010.</t>
  </si>
  <si>
    <t>FEBRERO 2017</t>
  </si>
  <si>
    <t>ESTADO</t>
  </si>
  <si>
    <t>MUNICIPIOS</t>
  </si>
  <si>
    <t>X 24%=</t>
  </si>
  <si>
    <t>Fondo de Fomento Municipal (70%)</t>
  </si>
  <si>
    <t xml:space="preserve">X 100%= </t>
  </si>
  <si>
    <t>Fondo de Fomento Municipal (30%)</t>
  </si>
  <si>
    <t>X 20%=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</si>
</sst>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&quot;$&quot;\ \ #\ \,\ ###\'\ ###\ \,##0.00"/>
    <numFmt numFmtId="166" formatCode="_-* #,##0_-;\-* #,##0_-;_-* &quot;-&quot;??_-;_-@_-"/>
  </numFmts>
  <fonts count="21" x14ac:knownFonts="1">
    <font>
      <sz val="11"/>
      <color theme="1"/>
      <name val="Azo Sans"/>
      <family val="2"/>
    </font>
    <font>
      <sz val="11"/>
      <color theme="1"/>
      <name val="Arial Unicode MS"/>
      <family val="2"/>
    </font>
    <font>
      <b/>
      <sz val="52"/>
      <color rgb="FFC00000"/>
      <name val="Azo Sans"/>
      <family val="3"/>
    </font>
    <font>
      <sz val="11"/>
      <color theme="1"/>
      <name val="Azo Sans"/>
      <family val="3"/>
    </font>
    <font>
      <sz val="10"/>
      <name val="Arial"/>
      <family val="2"/>
    </font>
    <font>
      <sz val="16"/>
      <name val="Azo Sans"/>
      <family val="3"/>
    </font>
    <font>
      <b/>
      <sz val="18"/>
      <name val="Azo Sans"/>
      <family val="3"/>
    </font>
    <font>
      <sz val="14"/>
      <color theme="1"/>
      <name val="Azo Sans"/>
      <family val="3"/>
    </font>
    <font>
      <sz val="12"/>
      <color theme="1"/>
      <name val="Azo Sans"/>
      <family val="3"/>
    </font>
    <font>
      <sz val="18"/>
      <name val="Azo Sans"/>
      <family val="3"/>
    </font>
    <font>
      <sz val="18"/>
      <color theme="1"/>
      <name val="Azo Sans"/>
      <family val="3"/>
    </font>
    <font>
      <sz val="14"/>
      <name val="Azo Sans"/>
      <family val="3"/>
    </font>
    <font>
      <b/>
      <sz val="14"/>
      <name val="Azo Sans"/>
      <family val="3"/>
    </font>
    <font>
      <b/>
      <sz val="20"/>
      <name val="Azo Sans"/>
      <family val="3"/>
    </font>
    <font>
      <sz val="20"/>
      <color theme="1"/>
      <name val="Azo Sans"/>
      <family val="3"/>
    </font>
    <font>
      <sz val="17"/>
      <name val="Azo Sans"/>
      <family val="3"/>
    </font>
    <font>
      <b/>
      <sz val="16"/>
      <name val="Azo Sans"/>
      <family val="3"/>
    </font>
    <font>
      <b/>
      <sz val="17"/>
      <name val="Azo Sans"/>
      <family val="3"/>
    </font>
    <font>
      <b/>
      <sz val="12"/>
      <color theme="1"/>
      <name val="Azo Sans"/>
      <family val="3"/>
    </font>
    <font>
      <b/>
      <sz val="14"/>
      <color theme="1"/>
      <name val="Azo Sans"/>
      <family val="3"/>
    </font>
    <font>
      <b/>
      <sz val="11"/>
      <color theme="1"/>
      <name val="Azo Sans"/>
      <family val="3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1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3">
    <xf numFmtId="0" fontId="0" fillId="0" borderId="0" xfId="0"/>
    <xf numFmtId="0" fontId="2" fillId="2" borderId="1" xfId="2" applyFont="1" applyFill="1" applyBorder="1" applyAlignment="1">
      <alignment horizontal="center" vertical="center"/>
    </xf>
    <xf numFmtId="0" fontId="3" fillId="2" borderId="0" xfId="2" applyFont="1" applyFill="1"/>
    <xf numFmtId="0" fontId="3" fillId="0" borderId="0" xfId="2" applyFont="1"/>
    <xf numFmtId="0" fontId="5" fillId="3" borderId="2" xfId="3" applyFont="1" applyFill="1" applyBorder="1" applyAlignment="1">
      <alignment horizontal="center" vertical="center" wrapText="1"/>
    </xf>
    <xf numFmtId="0" fontId="6" fillId="4" borderId="2" xfId="3" applyFont="1" applyFill="1" applyBorder="1" applyAlignment="1">
      <alignment horizontal="center" vertical="center"/>
    </xf>
    <xf numFmtId="0" fontId="7" fillId="2" borderId="2" xfId="2" applyFont="1" applyFill="1" applyBorder="1"/>
    <xf numFmtId="0" fontId="8" fillId="2" borderId="0" xfId="2" applyFont="1" applyFill="1"/>
    <xf numFmtId="9" fontId="5" fillId="3" borderId="2" xfId="3" applyNumberFormat="1" applyFont="1" applyFill="1" applyBorder="1" applyAlignment="1">
      <alignment horizontal="center" vertical="center" wrapText="1"/>
    </xf>
    <xf numFmtId="0" fontId="9" fillId="2" borderId="2" xfId="3" applyFont="1" applyFill="1" applyBorder="1" applyAlignment="1">
      <alignment vertical="center"/>
    </xf>
    <xf numFmtId="3" fontId="9" fillId="2" borderId="2" xfId="3" applyNumberFormat="1" applyFont="1" applyFill="1" applyBorder="1" applyAlignment="1">
      <alignment vertical="center"/>
    </xf>
    <xf numFmtId="3" fontId="6" fillId="2" borderId="2" xfId="3" applyNumberFormat="1" applyFont="1" applyFill="1" applyBorder="1" applyAlignment="1">
      <alignment vertical="center"/>
    </xf>
    <xf numFmtId="0" fontId="10" fillId="2" borderId="2" xfId="2" applyFont="1" applyFill="1" applyBorder="1"/>
    <xf numFmtId="0" fontId="9" fillId="5" borderId="2" xfId="3" applyFont="1" applyFill="1" applyBorder="1" applyAlignment="1">
      <alignment vertical="center"/>
    </xf>
    <xf numFmtId="3" fontId="9" fillId="5" borderId="2" xfId="3" applyNumberFormat="1" applyFont="1" applyFill="1" applyBorder="1" applyAlignment="1">
      <alignment vertical="center"/>
    </xf>
    <xf numFmtId="3" fontId="6" fillId="5" borderId="2" xfId="3" applyNumberFormat="1" applyFont="1" applyFill="1" applyBorder="1" applyAlignment="1">
      <alignment vertical="center"/>
    </xf>
    <xf numFmtId="0" fontId="6" fillId="6" borderId="2" xfId="3" applyFont="1" applyFill="1" applyBorder="1" applyAlignment="1">
      <alignment horizontal="center" vertical="center"/>
    </xf>
    <xf numFmtId="3" fontId="6" fillId="6" borderId="2" xfId="3" applyNumberFormat="1" applyFont="1" applyFill="1" applyBorder="1" applyAlignment="1">
      <alignment vertical="center"/>
    </xf>
    <xf numFmtId="0" fontId="10" fillId="2" borderId="0" xfId="2" applyFont="1" applyFill="1"/>
    <xf numFmtId="3" fontId="10" fillId="2" borderId="0" xfId="2" applyNumberFormat="1" applyFont="1" applyFill="1"/>
    <xf numFmtId="0" fontId="10" fillId="0" borderId="0" xfId="2" applyFont="1"/>
    <xf numFmtId="0" fontId="11" fillId="2" borderId="0" xfId="3" applyFont="1" applyFill="1" applyBorder="1" applyAlignment="1">
      <alignment horizontal="left" vertical="center"/>
    </xf>
    <xf numFmtId="0" fontId="7" fillId="0" borderId="0" xfId="2" applyFont="1"/>
    <xf numFmtId="0" fontId="12" fillId="2" borderId="0" xfId="3" applyFont="1" applyFill="1" applyBorder="1" applyAlignment="1">
      <alignment vertical="center"/>
    </xf>
    <xf numFmtId="0" fontId="7" fillId="2" borderId="0" xfId="2" applyFont="1" applyFill="1" applyBorder="1"/>
    <xf numFmtId="0" fontId="7" fillId="2" borderId="0" xfId="2" applyFont="1" applyFill="1"/>
    <xf numFmtId="0" fontId="13" fillId="4" borderId="0" xfId="3" quotePrefix="1" applyFont="1" applyFill="1" applyBorder="1" applyAlignment="1">
      <alignment horizontal="center" vertical="center"/>
    </xf>
    <xf numFmtId="0" fontId="13" fillId="4" borderId="0" xfId="3" applyFont="1" applyFill="1" applyBorder="1" applyAlignment="1">
      <alignment horizontal="center" vertical="center"/>
    </xf>
    <xf numFmtId="0" fontId="13" fillId="2" borderId="0" xfId="3" applyFont="1" applyFill="1" applyBorder="1" applyAlignment="1">
      <alignment horizontal="center" vertical="center"/>
    </xf>
    <xf numFmtId="0" fontId="13" fillId="4" borderId="0" xfId="3" applyFont="1" applyFill="1" applyBorder="1" applyAlignment="1">
      <alignment horizontal="center" vertical="center"/>
    </xf>
    <xf numFmtId="0" fontId="13" fillId="2" borderId="0" xfId="3" applyFont="1" applyFill="1" applyBorder="1" applyAlignment="1">
      <alignment vertical="center"/>
    </xf>
    <xf numFmtId="0" fontId="14" fillId="2" borderId="0" xfId="2" applyFont="1" applyFill="1" applyBorder="1"/>
    <xf numFmtId="0" fontId="14" fillId="2" borderId="0" xfId="2" applyFont="1" applyFill="1"/>
    <xf numFmtId="0" fontId="14" fillId="0" borderId="0" xfId="2" applyFont="1"/>
    <xf numFmtId="0" fontId="5" fillId="2" borderId="0" xfId="3" applyFont="1" applyFill="1" applyBorder="1" applyAlignment="1" applyProtection="1">
      <alignment horizontal="left" vertical="center" wrapText="1"/>
    </xf>
    <xf numFmtId="0" fontId="11" fillId="2" borderId="0" xfId="3" applyFont="1" applyFill="1" applyBorder="1" applyAlignment="1" applyProtection="1">
      <alignment horizontal="left" vertical="center" wrapText="1"/>
    </xf>
    <xf numFmtId="164" fontId="15" fillId="2" borderId="0" xfId="4" applyNumberFormat="1" applyFont="1" applyFill="1" applyBorder="1" applyAlignment="1">
      <alignment vertical="center"/>
    </xf>
    <xf numFmtId="9" fontId="15" fillId="2" borderId="0" xfId="5" applyFont="1" applyFill="1" applyBorder="1" applyAlignment="1">
      <alignment horizontal="center" vertical="center"/>
    </xf>
    <xf numFmtId="3" fontId="15" fillId="2" borderId="0" xfId="4" applyNumberFormat="1" applyFont="1" applyFill="1" applyBorder="1" applyAlignment="1">
      <alignment vertical="center"/>
    </xf>
    <xf numFmtId="0" fontId="16" fillId="2" borderId="0" xfId="3" applyFont="1" applyFill="1" applyBorder="1" applyAlignment="1" applyProtection="1">
      <alignment horizontal="center" vertical="center" wrapText="1"/>
    </xf>
    <xf numFmtId="0" fontId="12" fillId="2" borderId="0" xfId="3" applyFont="1" applyFill="1" applyBorder="1" applyAlignment="1" applyProtection="1">
      <alignment horizontal="center" vertical="center" wrapText="1"/>
    </xf>
    <xf numFmtId="164" fontId="17" fillId="2" borderId="3" xfId="4" applyNumberFormat="1" applyFont="1" applyFill="1" applyBorder="1" applyAlignment="1">
      <alignment vertical="center"/>
    </xf>
    <xf numFmtId="165" fontId="17" fillId="2" borderId="0" xfId="4" applyNumberFormat="1" applyFont="1" applyFill="1" applyBorder="1" applyAlignment="1">
      <alignment vertical="center"/>
    </xf>
    <xf numFmtId="0" fontId="3" fillId="2" borderId="0" xfId="2" applyFont="1" applyFill="1" applyBorder="1"/>
    <xf numFmtId="0" fontId="11" fillId="2" borderId="0" xfId="3" applyFont="1" applyFill="1" applyBorder="1" applyAlignment="1" applyProtection="1">
      <alignment horizontal="left" vertical="center" wrapText="1"/>
    </xf>
    <xf numFmtId="166" fontId="7" fillId="2" borderId="0" xfId="1" applyNumberFormat="1" applyFont="1" applyFill="1" applyBorder="1"/>
    <xf numFmtId="166" fontId="8" fillId="2" borderId="0" xfId="1" applyNumberFormat="1" applyFont="1" applyFill="1" applyBorder="1"/>
    <xf numFmtId="166" fontId="18" fillId="2" borderId="0" xfId="1" applyNumberFormat="1" applyFont="1" applyFill="1" applyBorder="1"/>
    <xf numFmtId="166" fontId="7" fillId="2" borderId="0" xfId="1" applyNumberFormat="1" applyFont="1" applyFill="1"/>
    <xf numFmtId="166" fontId="19" fillId="2" borderId="0" xfId="1" applyNumberFormat="1" applyFont="1" applyFill="1" applyBorder="1"/>
    <xf numFmtId="43" fontId="8" fillId="2" borderId="0" xfId="1" applyFont="1" applyFill="1" applyBorder="1"/>
    <xf numFmtId="43" fontId="8" fillId="2" borderId="0" xfId="1" applyFont="1" applyFill="1"/>
    <xf numFmtId="0" fontId="20" fillId="2" borderId="0" xfId="2" applyFont="1" applyFill="1"/>
  </cellXfs>
  <cellStyles count="6">
    <cellStyle name="Millares" xfId="1" builtinId="3"/>
    <cellStyle name="Moneda 2" xfId="4"/>
    <cellStyle name="Normal" xfId="0" builtinId="0"/>
    <cellStyle name="Normal 12 2" xfId="2"/>
    <cellStyle name="Normal 2" xfId="3"/>
    <cellStyle name="Porcentu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160DC269-2BF3-4DF3-B404-D35D79B9151D}"/>
            </a:ext>
          </a:extLst>
        </xdr:cNvPr>
        <xdr:cNvSpPr txBox="1">
          <a:spLocks noChangeArrowheads="1"/>
        </xdr:cNvSpPr>
      </xdr:nvSpPr>
      <xdr:spPr bwMode="auto">
        <a:xfrm>
          <a:off x="8448675" y="1243965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4710D160-85AE-4A6B-9B41-3F88469348D4}"/>
            </a:ext>
          </a:extLst>
        </xdr:cNvPr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9D091173-E44F-4CC2-84DD-2240F5FF2940}"/>
            </a:ext>
          </a:extLst>
        </xdr:cNvPr>
        <xdr:cNvSpPr txBox="1">
          <a:spLocks noChangeArrowheads="1"/>
        </xdr:cNvSpPr>
      </xdr:nvSpPr>
      <xdr:spPr bwMode="auto">
        <a:xfrm>
          <a:off x="8448675" y="1243965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E3898653-C5DF-45DE-8FBD-FDD0D77B0B70}"/>
            </a:ext>
          </a:extLst>
        </xdr:cNvPr>
        <xdr:cNvSpPr txBox="1">
          <a:spLocks noChangeArrowheads="1"/>
        </xdr:cNvSpPr>
      </xdr:nvSpPr>
      <xdr:spPr bwMode="auto">
        <a:xfrm>
          <a:off x="8448675" y="11258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7A8D666C-5C39-4B2E-819A-0A183566B809}"/>
            </a:ext>
          </a:extLst>
        </xdr:cNvPr>
        <xdr:cNvSpPr txBox="1">
          <a:spLocks noChangeArrowheads="1"/>
        </xdr:cNvSpPr>
      </xdr:nvSpPr>
      <xdr:spPr bwMode="auto">
        <a:xfrm>
          <a:off x="8448675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9440A8F4-A2D0-4211-B34C-1B2EF8576E34}"/>
            </a:ext>
          </a:extLst>
        </xdr:cNvPr>
        <xdr:cNvSpPr txBox="1">
          <a:spLocks noChangeArrowheads="1"/>
        </xdr:cNvSpPr>
      </xdr:nvSpPr>
      <xdr:spPr bwMode="auto">
        <a:xfrm>
          <a:off x="8448675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55B769DF-04D5-4A61-AACC-027FC58D8B1C}"/>
            </a:ext>
          </a:extLst>
        </xdr:cNvPr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8C4FC6E5-49A5-4483-9D1E-C054884512BD}"/>
            </a:ext>
          </a:extLst>
        </xdr:cNvPr>
        <xdr:cNvSpPr txBox="1">
          <a:spLocks noChangeArrowheads="1"/>
        </xdr:cNvSpPr>
      </xdr:nvSpPr>
      <xdr:spPr bwMode="auto">
        <a:xfrm>
          <a:off x="8448675" y="12849225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7FEB8189-4F37-4BAB-A92A-3815D73E1E0C}"/>
            </a:ext>
          </a:extLst>
        </xdr:cNvPr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C40C8638-96C0-4F02-9B24-2D0AEB0C158F}"/>
            </a:ext>
          </a:extLst>
        </xdr:cNvPr>
        <xdr:cNvSpPr txBox="1">
          <a:spLocks noChangeArrowheads="1"/>
        </xdr:cNvSpPr>
      </xdr:nvSpPr>
      <xdr:spPr bwMode="auto">
        <a:xfrm>
          <a:off x="8448675" y="102584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C9A93866-C407-459E-BF72-8DAD8C156AC4}"/>
            </a:ext>
          </a:extLst>
        </xdr:cNvPr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13" name="Text Box 16">
          <a:extLst>
            <a:ext uri="{FF2B5EF4-FFF2-40B4-BE49-F238E27FC236}">
              <a16:creationId xmlns:a16="http://schemas.microsoft.com/office/drawing/2014/main" id="{FB3CE957-B4BA-4645-A002-E944E2D2FEC0}"/>
            </a:ext>
          </a:extLst>
        </xdr:cNvPr>
        <xdr:cNvSpPr txBox="1">
          <a:spLocks noChangeArrowheads="1"/>
        </xdr:cNvSpPr>
      </xdr:nvSpPr>
      <xdr:spPr bwMode="auto">
        <a:xfrm>
          <a:off x="8448675" y="11258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A5F2A8B2-44E6-496E-8C56-A388C5845022}"/>
            </a:ext>
          </a:extLst>
        </xdr:cNvPr>
        <xdr:cNvSpPr txBox="1">
          <a:spLocks noChangeArrowheads="1"/>
        </xdr:cNvSpPr>
      </xdr:nvSpPr>
      <xdr:spPr bwMode="auto">
        <a:xfrm>
          <a:off x="8448675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4FC66261-578D-4778-8075-4947C32F0A21}"/>
            </a:ext>
          </a:extLst>
        </xdr:cNvPr>
        <xdr:cNvSpPr txBox="1">
          <a:spLocks noChangeArrowheads="1"/>
        </xdr:cNvSpPr>
      </xdr:nvSpPr>
      <xdr:spPr bwMode="auto">
        <a:xfrm>
          <a:off x="8448675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5FCFCE12-6B4C-411C-8E29-84405F762569}"/>
            </a:ext>
          </a:extLst>
        </xdr:cNvPr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3B95F12C-8CC0-4556-9637-218A81BEB1AB}"/>
            </a:ext>
          </a:extLst>
        </xdr:cNvPr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3FABD580-C730-44DA-8DE0-31E39D468E9E}"/>
            </a:ext>
          </a:extLst>
        </xdr:cNvPr>
        <xdr:cNvSpPr txBox="1">
          <a:spLocks noChangeArrowheads="1"/>
        </xdr:cNvSpPr>
      </xdr:nvSpPr>
      <xdr:spPr bwMode="auto">
        <a:xfrm>
          <a:off x="8448675" y="102584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19" name="Text Box 22">
          <a:extLst>
            <a:ext uri="{FF2B5EF4-FFF2-40B4-BE49-F238E27FC236}">
              <a16:creationId xmlns:a16="http://schemas.microsoft.com/office/drawing/2014/main" id="{F2AA61AB-F4A1-478A-AE74-B338F2782725}"/>
            </a:ext>
          </a:extLst>
        </xdr:cNvPr>
        <xdr:cNvSpPr txBox="1">
          <a:spLocks noChangeArrowheads="1"/>
        </xdr:cNvSpPr>
      </xdr:nvSpPr>
      <xdr:spPr bwMode="auto">
        <a:xfrm>
          <a:off x="8448675" y="11258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C0CA4CF8-6940-4A60-9744-E86FA9682AA0}"/>
            </a:ext>
          </a:extLst>
        </xdr:cNvPr>
        <xdr:cNvSpPr txBox="1">
          <a:spLocks noChangeArrowheads="1"/>
        </xdr:cNvSpPr>
      </xdr:nvSpPr>
      <xdr:spPr bwMode="auto">
        <a:xfrm>
          <a:off x="8448675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21" name="Text Box 24">
          <a:extLst>
            <a:ext uri="{FF2B5EF4-FFF2-40B4-BE49-F238E27FC236}">
              <a16:creationId xmlns:a16="http://schemas.microsoft.com/office/drawing/2014/main" id="{9757623F-A68F-4AC8-A150-1F61C88BDCE4}"/>
            </a:ext>
          </a:extLst>
        </xdr:cNvPr>
        <xdr:cNvSpPr txBox="1">
          <a:spLocks noChangeArrowheads="1"/>
        </xdr:cNvSpPr>
      </xdr:nvSpPr>
      <xdr:spPr bwMode="auto">
        <a:xfrm>
          <a:off x="8448675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E45BECBA-C800-4776-8F57-FC1157707357}"/>
            </a:ext>
          </a:extLst>
        </xdr:cNvPr>
        <xdr:cNvSpPr txBox="1">
          <a:spLocks noChangeArrowheads="1"/>
        </xdr:cNvSpPr>
      </xdr:nvSpPr>
      <xdr:spPr bwMode="auto">
        <a:xfrm>
          <a:off x="8448675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8B0575B1-9224-47D2-96A5-1C3D192B4D0E}"/>
            </a:ext>
          </a:extLst>
        </xdr:cNvPr>
        <xdr:cNvSpPr txBox="1">
          <a:spLocks noChangeArrowheads="1"/>
        </xdr:cNvSpPr>
      </xdr:nvSpPr>
      <xdr:spPr bwMode="auto">
        <a:xfrm>
          <a:off x="8448675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9A6C4BE3-EB6D-49A6-8DAA-A9ACB7AB49E3}"/>
            </a:ext>
          </a:extLst>
        </xdr:cNvPr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DCF35196-E186-4671-A752-721C5CB71348}"/>
            </a:ext>
          </a:extLst>
        </xdr:cNvPr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BBEAA08D-2D0A-4B4B-B9D9-93526B4E8E2C}"/>
            </a:ext>
          </a:extLst>
        </xdr:cNvPr>
        <xdr:cNvSpPr txBox="1">
          <a:spLocks noChangeArrowheads="1"/>
        </xdr:cNvSpPr>
      </xdr:nvSpPr>
      <xdr:spPr bwMode="auto">
        <a:xfrm>
          <a:off x="8448675" y="102584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CD55DA72-E6A4-4F4C-83F0-9A313335D5C9}"/>
            </a:ext>
          </a:extLst>
        </xdr:cNvPr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FA2A627B-7113-419E-B960-96273A78EE5E}"/>
            </a:ext>
          </a:extLst>
        </xdr:cNvPr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B561409B-9146-40D0-8D81-DE26C9F7B18B}"/>
            </a:ext>
          </a:extLst>
        </xdr:cNvPr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B81E834E-C5A6-4463-AD62-CF633F55E81F}"/>
            </a:ext>
          </a:extLst>
        </xdr:cNvPr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4C90CB2D-9DDA-4EDD-BF21-F3725A33D69B}"/>
            </a:ext>
          </a:extLst>
        </xdr:cNvPr>
        <xdr:cNvSpPr txBox="1">
          <a:spLocks noChangeArrowheads="1"/>
        </xdr:cNvSpPr>
      </xdr:nvSpPr>
      <xdr:spPr bwMode="auto">
        <a:xfrm>
          <a:off x="8448675" y="109156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328F9AD9-326F-4ECB-8AC1-C69336E1C98C}"/>
            </a:ext>
          </a:extLst>
        </xdr:cNvPr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F6774921-35F0-484B-9861-2F4AA4F2F4FB}"/>
            </a:ext>
          </a:extLst>
        </xdr:cNvPr>
        <xdr:cNvSpPr txBox="1">
          <a:spLocks noChangeArrowheads="1"/>
        </xdr:cNvSpPr>
      </xdr:nvSpPr>
      <xdr:spPr bwMode="auto">
        <a:xfrm>
          <a:off x="8448675" y="109156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D50D5979-112B-4CA0-BBEB-0637CF31DDE2}"/>
            </a:ext>
          </a:extLst>
        </xdr:cNvPr>
        <xdr:cNvSpPr txBox="1">
          <a:spLocks noChangeArrowheads="1"/>
        </xdr:cNvSpPr>
      </xdr:nvSpPr>
      <xdr:spPr bwMode="auto">
        <a:xfrm>
          <a:off x="8448675" y="109156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42ECFFEF-3660-486C-B0EA-12086E8C55A7}"/>
            </a:ext>
          </a:extLst>
        </xdr:cNvPr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3039F28C-AD68-414F-BBD3-C8765E40EC11}"/>
            </a:ext>
          </a:extLst>
        </xdr:cNvPr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AB0FFAC8-4AE2-4862-B8B0-D80C04D8441F}"/>
            </a:ext>
          </a:extLst>
        </xdr:cNvPr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6A4FFFA2-5825-41DA-B027-742FCA07F827}"/>
            </a:ext>
          </a:extLst>
        </xdr:cNvPr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0EB8E443-EF78-49A4-A5A2-C461BCE842FE}"/>
            </a:ext>
          </a:extLst>
        </xdr:cNvPr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50B0A6F0-94AA-4CB3-9C06-AFE6A3931A38}"/>
            </a:ext>
          </a:extLst>
        </xdr:cNvPr>
        <xdr:cNvSpPr txBox="1">
          <a:spLocks noChangeArrowheads="1"/>
        </xdr:cNvSpPr>
      </xdr:nvSpPr>
      <xdr:spPr bwMode="auto">
        <a:xfrm>
          <a:off x="8448675" y="128492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7F5EF807-034B-4424-BA20-403BC17C29E6}"/>
            </a:ext>
          </a:extLst>
        </xdr:cNvPr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499E9BE6-B45F-4020-9D34-BFF18F7A00FB}"/>
            </a:ext>
          </a:extLst>
        </xdr:cNvPr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3DE9ADBE-C14F-4B89-880E-9A362B5C3C9B}"/>
            </a:ext>
          </a:extLst>
        </xdr:cNvPr>
        <xdr:cNvSpPr txBox="1">
          <a:spLocks noChangeArrowheads="1"/>
        </xdr:cNvSpPr>
      </xdr:nvSpPr>
      <xdr:spPr bwMode="auto">
        <a:xfrm>
          <a:off x="8448675" y="128492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FA8D254E-FA6A-43B0-8AC3-F0C7158D5E4C}"/>
            </a:ext>
          </a:extLst>
        </xdr:cNvPr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319459AB-B799-44E1-95CA-75222664BFF1}"/>
            </a:ext>
          </a:extLst>
        </xdr:cNvPr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FF563E98-5F65-4C85-9366-B9648571D221}"/>
            </a:ext>
          </a:extLst>
        </xdr:cNvPr>
        <xdr:cNvSpPr txBox="1">
          <a:spLocks noChangeArrowheads="1"/>
        </xdr:cNvSpPr>
      </xdr:nvSpPr>
      <xdr:spPr bwMode="auto">
        <a:xfrm>
          <a:off x="8448675" y="128492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AAE2D53D-4831-436E-AA96-BE25039ED328}"/>
            </a:ext>
          </a:extLst>
        </xdr:cNvPr>
        <xdr:cNvSpPr txBox="1">
          <a:spLocks noChangeArrowheads="1"/>
        </xdr:cNvSpPr>
      </xdr:nvSpPr>
      <xdr:spPr bwMode="auto">
        <a:xfrm>
          <a:off x="8448675" y="128492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E5780C2B-536E-41FB-992E-CB0B6253306D}"/>
            </a:ext>
          </a:extLst>
        </xdr:cNvPr>
        <xdr:cNvSpPr txBox="1">
          <a:spLocks noChangeArrowheads="1"/>
        </xdr:cNvSpPr>
      </xdr:nvSpPr>
      <xdr:spPr bwMode="auto">
        <a:xfrm>
          <a:off x="8448675" y="128492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CF88D6BD-9A3C-42F7-910E-713878F5326B}"/>
            </a:ext>
          </a:extLst>
        </xdr:cNvPr>
        <xdr:cNvSpPr txBox="1">
          <a:spLocks noChangeArrowheads="1"/>
        </xdr:cNvSpPr>
      </xdr:nvSpPr>
      <xdr:spPr bwMode="auto">
        <a:xfrm>
          <a:off x="8448675" y="128492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116574</xdr:colOff>
      <xdr:row>0</xdr:row>
      <xdr:rowOff>87100</xdr:rowOff>
    </xdr:from>
    <xdr:to>
      <xdr:col>0</xdr:col>
      <xdr:colOff>1437962</xdr:colOff>
      <xdr:row>0</xdr:row>
      <xdr:rowOff>1779199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84DB4260-381F-407A-98A2-8E8CDED8A6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74" y="87100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14</xdr:col>
      <xdr:colOff>331039</xdr:colOff>
      <xdr:row>0</xdr:row>
      <xdr:rowOff>0</xdr:rowOff>
    </xdr:from>
    <xdr:to>
      <xdr:col>14</xdr:col>
      <xdr:colOff>1879708</xdr:colOff>
      <xdr:row>0</xdr:row>
      <xdr:rowOff>1917458</xdr:rowOff>
    </xdr:to>
    <xdr:pic>
      <xdr:nvPicPr>
        <xdr:cNvPr id="51" name="50 Imagen">
          <a:extLst>
            <a:ext uri="{FF2B5EF4-FFF2-40B4-BE49-F238E27FC236}">
              <a16:creationId xmlns:a16="http://schemas.microsoft.com/office/drawing/2014/main" id="{EB48454A-FAD0-40BF-8B7F-9374155F1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62214" y="0"/>
          <a:ext cx="1548669" cy="1917458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FB98F786-0287-4461-BF72-240C5C509690}"/>
            </a:ext>
          </a:extLst>
        </xdr:cNvPr>
        <xdr:cNvSpPr txBox="1">
          <a:spLocks noChangeArrowheads="1"/>
        </xdr:cNvSpPr>
      </xdr:nvSpPr>
      <xdr:spPr bwMode="auto">
        <a:xfrm>
          <a:off x="8448675" y="1243965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80BFD689-4D42-46B0-82D2-A60B2C15D813}"/>
            </a:ext>
          </a:extLst>
        </xdr:cNvPr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54" name="Text Box 4">
          <a:extLst>
            <a:ext uri="{FF2B5EF4-FFF2-40B4-BE49-F238E27FC236}">
              <a16:creationId xmlns:a16="http://schemas.microsoft.com/office/drawing/2014/main" id="{FE67CED8-F139-42A2-AB76-F82F0FE1E481}"/>
            </a:ext>
          </a:extLst>
        </xdr:cNvPr>
        <xdr:cNvSpPr txBox="1">
          <a:spLocks noChangeArrowheads="1"/>
        </xdr:cNvSpPr>
      </xdr:nvSpPr>
      <xdr:spPr bwMode="auto">
        <a:xfrm>
          <a:off x="8448675" y="1243965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55" name="Text Box 5">
          <a:extLst>
            <a:ext uri="{FF2B5EF4-FFF2-40B4-BE49-F238E27FC236}">
              <a16:creationId xmlns:a16="http://schemas.microsoft.com/office/drawing/2014/main" id="{C0CAE1C1-E502-4C7A-B01B-F4FD83E4DF86}"/>
            </a:ext>
          </a:extLst>
        </xdr:cNvPr>
        <xdr:cNvSpPr txBox="1">
          <a:spLocks noChangeArrowheads="1"/>
        </xdr:cNvSpPr>
      </xdr:nvSpPr>
      <xdr:spPr bwMode="auto">
        <a:xfrm>
          <a:off x="8448675" y="11258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56" name="Text Box 6">
          <a:extLst>
            <a:ext uri="{FF2B5EF4-FFF2-40B4-BE49-F238E27FC236}">
              <a16:creationId xmlns:a16="http://schemas.microsoft.com/office/drawing/2014/main" id="{31EBAD3E-B3C5-4AE8-8E86-9EBCBB73E0F4}"/>
            </a:ext>
          </a:extLst>
        </xdr:cNvPr>
        <xdr:cNvSpPr txBox="1">
          <a:spLocks noChangeArrowheads="1"/>
        </xdr:cNvSpPr>
      </xdr:nvSpPr>
      <xdr:spPr bwMode="auto">
        <a:xfrm>
          <a:off x="8448675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57" name="Text Box 7">
          <a:extLst>
            <a:ext uri="{FF2B5EF4-FFF2-40B4-BE49-F238E27FC236}">
              <a16:creationId xmlns:a16="http://schemas.microsoft.com/office/drawing/2014/main" id="{DB44A7B9-961E-42E2-8D8C-D2327512A94B}"/>
            </a:ext>
          </a:extLst>
        </xdr:cNvPr>
        <xdr:cNvSpPr txBox="1">
          <a:spLocks noChangeArrowheads="1"/>
        </xdr:cNvSpPr>
      </xdr:nvSpPr>
      <xdr:spPr bwMode="auto">
        <a:xfrm>
          <a:off x="8448675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37D6BF6-D6E1-4EC7-AB49-73DFF4B7BA1A}"/>
            </a:ext>
          </a:extLst>
        </xdr:cNvPr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4C247075-A93C-48FB-A4E3-46A4C3A5FDCD}"/>
            </a:ext>
          </a:extLst>
        </xdr:cNvPr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7E390E01-7C92-4057-B581-9CFBFAB94EE1}"/>
            </a:ext>
          </a:extLst>
        </xdr:cNvPr>
        <xdr:cNvSpPr txBox="1">
          <a:spLocks noChangeArrowheads="1"/>
        </xdr:cNvSpPr>
      </xdr:nvSpPr>
      <xdr:spPr bwMode="auto">
        <a:xfrm>
          <a:off x="8448675" y="102584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92EBCC10-EF9A-475C-BF5C-594DD1BCF853}"/>
            </a:ext>
          </a:extLst>
        </xdr:cNvPr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62" name="Text Box 16">
          <a:extLst>
            <a:ext uri="{FF2B5EF4-FFF2-40B4-BE49-F238E27FC236}">
              <a16:creationId xmlns:a16="http://schemas.microsoft.com/office/drawing/2014/main" id="{A7DABAE5-173A-4919-A694-D72D27D1C9D7}"/>
            </a:ext>
          </a:extLst>
        </xdr:cNvPr>
        <xdr:cNvSpPr txBox="1">
          <a:spLocks noChangeArrowheads="1"/>
        </xdr:cNvSpPr>
      </xdr:nvSpPr>
      <xdr:spPr bwMode="auto">
        <a:xfrm>
          <a:off x="8448675" y="11258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3" name="Text Box 17">
          <a:extLst>
            <a:ext uri="{FF2B5EF4-FFF2-40B4-BE49-F238E27FC236}">
              <a16:creationId xmlns:a16="http://schemas.microsoft.com/office/drawing/2014/main" id="{1F99DEF4-E83D-4643-A019-D40F5153C628}"/>
            </a:ext>
          </a:extLst>
        </xdr:cNvPr>
        <xdr:cNvSpPr txBox="1">
          <a:spLocks noChangeArrowheads="1"/>
        </xdr:cNvSpPr>
      </xdr:nvSpPr>
      <xdr:spPr bwMode="auto">
        <a:xfrm>
          <a:off x="8448675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64" name="Text Box 18">
          <a:extLst>
            <a:ext uri="{FF2B5EF4-FFF2-40B4-BE49-F238E27FC236}">
              <a16:creationId xmlns:a16="http://schemas.microsoft.com/office/drawing/2014/main" id="{FDB1D3FB-EA43-48F0-90A0-7E00208CF1A4}"/>
            </a:ext>
          </a:extLst>
        </xdr:cNvPr>
        <xdr:cNvSpPr txBox="1">
          <a:spLocks noChangeArrowheads="1"/>
        </xdr:cNvSpPr>
      </xdr:nvSpPr>
      <xdr:spPr bwMode="auto">
        <a:xfrm>
          <a:off x="8448675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65" name="Text Box 19">
          <a:extLst>
            <a:ext uri="{FF2B5EF4-FFF2-40B4-BE49-F238E27FC236}">
              <a16:creationId xmlns:a16="http://schemas.microsoft.com/office/drawing/2014/main" id="{A4DE702F-3A89-4085-A26D-8C90C84B2449}"/>
            </a:ext>
          </a:extLst>
        </xdr:cNvPr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66" name="Text Box 20">
          <a:extLst>
            <a:ext uri="{FF2B5EF4-FFF2-40B4-BE49-F238E27FC236}">
              <a16:creationId xmlns:a16="http://schemas.microsoft.com/office/drawing/2014/main" id="{AC1F7092-692C-4D7B-84A9-9B5B9D5218DC}"/>
            </a:ext>
          </a:extLst>
        </xdr:cNvPr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67" name="Text Box 21">
          <a:extLst>
            <a:ext uri="{FF2B5EF4-FFF2-40B4-BE49-F238E27FC236}">
              <a16:creationId xmlns:a16="http://schemas.microsoft.com/office/drawing/2014/main" id="{09E24556-AC65-4724-AC7E-873B69DEDB02}"/>
            </a:ext>
          </a:extLst>
        </xdr:cNvPr>
        <xdr:cNvSpPr txBox="1">
          <a:spLocks noChangeArrowheads="1"/>
        </xdr:cNvSpPr>
      </xdr:nvSpPr>
      <xdr:spPr bwMode="auto">
        <a:xfrm>
          <a:off x="8448675" y="102584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68" name="Text Box 22">
          <a:extLst>
            <a:ext uri="{FF2B5EF4-FFF2-40B4-BE49-F238E27FC236}">
              <a16:creationId xmlns:a16="http://schemas.microsoft.com/office/drawing/2014/main" id="{D8BFE758-05ED-4649-B269-93403A4BAB98}"/>
            </a:ext>
          </a:extLst>
        </xdr:cNvPr>
        <xdr:cNvSpPr txBox="1">
          <a:spLocks noChangeArrowheads="1"/>
        </xdr:cNvSpPr>
      </xdr:nvSpPr>
      <xdr:spPr bwMode="auto">
        <a:xfrm>
          <a:off x="8448675" y="11258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9" name="Text Box 23">
          <a:extLst>
            <a:ext uri="{FF2B5EF4-FFF2-40B4-BE49-F238E27FC236}">
              <a16:creationId xmlns:a16="http://schemas.microsoft.com/office/drawing/2014/main" id="{DC88A59F-5EEA-4793-B8C5-1843C1661A69}"/>
            </a:ext>
          </a:extLst>
        </xdr:cNvPr>
        <xdr:cNvSpPr txBox="1">
          <a:spLocks noChangeArrowheads="1"/>
        </xdr:cNvSpPr>
      </xdr:nvSpPr>
      <xdr:spPr bwMode="auto">
        <a:xfrm>
          <a:off x="8448675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70" name="Text Box 24">
          <a:extLst>
            <a:ext uri="{FF2B5EF4-FFF2-40B4-BE49-F238E27FC236}">
              <a16:creationId xmlns:a16="http://schemas.microsoft.com/office/drawing/2014/main" id="{1CFC7CDA-510C-46E9-ACCC-5887D210127C}"/>
            </a:ext>
          </a:extLst>
        </xdr:cNvPr>
        <xdr:cNvSpPr txBox="1">
          <a:spLocks noChangeArrowheads="1"/>
        </xdr:cNvSpPr>
      </xdr:nvSpPr>
      <xdr:spPr bwMode="auto">
        <a:xfrm>
          <a:off x="8448675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B5F6E020-7F7A-4FD5-89B0-98A394C9757D}"/>
            </a:ext>
          </a:extLst>
        </xdr:cNvPr>
        <xdr:cNvSpPr txBox="1">
          <a:spLocks noChangeArrowheads="1"/>
        </xdr:cNvSpPr>
      </xdr:nvSpPr>
      <xdr:spPr bwMode="auto">
        <a:xfrm>
          <a:off x="8448675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E84F0A3B-452E-4156-8E7F-FA8CCAEF8410}"/>
            </a:ext>
          </a:extLst>
        </xdr:cNvPr>
        <xdr:cNvSpPr txBox="1">
          <a:spLocks noChangeArrowheads="1"/>
        </xdr:cNvSpPr>
      </xdr:nvSpPr>
      <xdr:spPr bwMode="auto">
        <a:xfrm>
          <a:off x="8448675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DBA038CC-11E1-431C-B909-776184C09EBA}"/>
            </a:ext>
          </a:extLst>
        </xdr:cNvPr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74" name="Text Box 28">
          <a:extLst>
            <a:ext uri="{FF2B5EF4-FFF2-40B4-BE49-F238E27FC236}">
              <a16:creationId xmlns:a16="http://schemas.microsoft.com/office/drawing/2014/main" id="{BCD73698-DF17-4F76-8982-8ADC2EFD4763}"/>
            </a:ext>
          </a:extLst>
        </xdr:cNvPr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75" name="Text Box 29">
          <a:extLst>
            <a:ext uri="{FF2B5EF4-FFF2-40B4-BE49-F238E27FC236}">
              <a16:creationId xmlns:a16="http://schemas.microsoft.com/office/drawing/2014/main" id="{98897F02-AA1F-4DB2-87D5-F55BBAB4345F}"/>
            </a:ext>
          </a:extLst>
        </xdr:cNvPr>
        <xdr:cNvSpPr txBox="1">
          <a:spLocks noChangeArrowheads="1"/>
        </xdr:cNvSpPr>
      </xdr:nvSpPr>
      <xdr:spPr bwMode="auto">
        <a:xfrm>
          <a:off x="8448675" y="102584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6" name="Text Box 31">
          <a:extLst>
            <a:ext uri="{FF2B5EF4-FFF2-40B4-BE49-F238E27FC236}">
              <a16:creationId xmlns:a16="http://schemas.microsoft.com/office/drawing/2014/main" id="{4681088E-2DF4-45BE-BB5A-66A38C4FF877}"/>
            </a:ext>
          </a:extLst>
        </xdr:cNvPr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7" name="Text Box 33">
          <a:extLst>
            <a:ext uri="{FF2B5EF4-FFF2-40B4-BE49-F238E27FC236}">
              <a16:creationId xmlns:a16="http://schemas.microsoft.com/office/drawing/2014/main" id="{49D4C9B4-51EE-4458-87A9-6667820E3692}"/>
            </a:ext>
          </a:extLst>
        </xdr:cNvPr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8" name="Text Box 34">
          <a:extLst>
            <a:ext uri="{FF2B5EF4-FFF2-40B4-BE49-F238E27FC236}">
              <a16:creationId xmlns:a16="http://schemas.microsoft.com/office/drawing/2014/main" id="{0EF4C7BF-0506-4EC0-9EC1-CA2D98BBA5A9}"/>
            </a:ext>
          </a:extLst>
        </xdr:cNvPr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79" name="Text Box 3">
          <a:extLst>
            <a:ext uri="{FF2B5EF4-FFF2-40B4-BE49-F238E27FC236}">
              <a16:creationId xmlns:a16="http://schemas.microsoft.com/office/drawing/2014/main" id="{64B7C652-FCEE-4881-9C8D-6EBC1140E356}"/>
            </a:ext>
          </a:extLst>
        </xdr:cNvPr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C6721DA1-0CBC-4F48-BD20-11F655AB7D1D}"/>
            </a:ext>
          </a:extLst>
        </xdr:cNvPr>
        <xdr:cNvSpPr txBox="1">
          <a:spLocks noChangeArrowheads="1"/>
        </xdr:cNvSpPr>
      </xdr:nvSpPr>
      <xdr:spPr bwMode="auto">
        <a:xfrm>
          <a:off x="8448675" y="109156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1" name="Text Box 14">
          <a:extLst>
            <a:ext uri="{FF2B5EF4-FFF2-40B4-BE49-F238E27FC236}">
              <a16:creationId xmlns:a16="http://schemas.microsoft.com/office/drawing/2014/main" id="{341DFF26-FE75-4BB5-A74B-B1EF78D19B48}"/>
            </a:ext>
          </a:extLst>
        </xdr:cNvPr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0F1F6F10-DBE5-4ADA-9A93-D78D37A64767}"/>
            </a:ext>
          </a:extLst>
        </xdr:cNvPr>
        <xdr:cNvSpPr txBox="1">
          <a:spLocks noChangeArrowheads="1"/>
        </xdr:cNvSpPr>
      </xdr:nvSpPr>
      <xdr:spPr bwMode="auto">
        <a:xfrm>
          <a:off x="8448675" y="109156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3" name="Text Box 22">
          <a:extLst>
            <a:ext uri="{FF2B5EF4-FFF2-40B4-BE49-F238E27FC236}">
              <a16:creationId xmlns:a16="http://schemas.microsoft.com/office/drawing/2014/main" id="{89558907-5755-4935-8F6D-9E7124E69376}"/>
            </a:ext>
          </a:extLst>
        </xdr:cNvPr>
        <xdr:cNvSpPr txBox="1">
          <a:spLocks noChangeArrowheads="1"/>
        </xdr:cNvSpPr>
      </xdr:nvSpPr>
      <xdr:spPr bwMode="auto">
        <a:xfrm>
          <a:off x="8448675" y="109156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4" name="Text Box 31">
          <a:extLst>
            <a:ext uri="{FF2B5EF4-FFF2-40B4-BE49-F238E27FC236}">
              <a16:creationId xmlns:a16="http://schemas.microsoft.com/office/drawing/2014/main" id="{B98FE478-78BF-48DB-9A0C-DD79952B352C}"/>
            </a:ext>
          </a:extLst>
        </xdr:cNvPr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5" name="Text Box 33">
          <a:extLst>
            <a:ext uri="{FF2B5EF4-FFF2-40B4-BE49-F238E27FC236}">
              <a16:creationId xmlns:a16="http://schemas.microsoft.com/office/drawing/2014/main" id="{677347D7-AE50-4FC5-85B6-ABC90B453DE6}"/>
            </a:ext>
          </a:extLst>
        </xdr:cNvPr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6" name="Text Box 34">
          <a:extLst>
            <a:ext uri="{FF2B5EF4-FFF2-40B4-BE49-F238E27FC236}">
              <a16:creationId xmlns:a16="http://schemas.microsoft.com/office/drawing/2014/main" id="{A7474590-4B6C-4518-AB18-3DE39EC7DA81}"/>
            </a:ext>
          </a:extLst>
        </xdr:cNvPr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7" name="Text Box 8">
          <a:extLst>
            <a:ext uri="{FF2B5EF4-FFF2-40B4-BE49-F238E27FC236}">
              <a16:creationId xmlns:a16="http://schemas.microsoft.com/office/drawing/2014/main" id="{2DBF861D-AC20-4BD4-A57D-5F4285A9A432}"/>
            </a:ext>
          </a:extLst>
        </xdr:cNvPr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8" name="Text Box 10">
          <a:extLst>
            <a:ext uri="{FF2B5EF4-FFF2-40B4-BE49-F238E27FC236}">
              <a16:creationId xmlns:a16="http://schemas.microsoft.com/office/drawing/2014/main" id="{9BA4E403-759A-4DDF-B88D-0A7472EFA6F8}"/>
            </a:ext>
          </a:extLst>
        </xdr:cNvPr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9" name="Text Box 19">
          <a:extLst>
            <a:ext uri="{FF2B5EF4-FFF2-40B4-BE49-F238E27FC236}">
              <a16:creationId xmlns:a16="http://schemas.microsoft.com/office/drawing/2014/main" id="{2D835A71-185E-43E7-903F-28939E8F4040}"/>
            </a:ext>
          </a:extLst>
        </xdr:cNvPr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90" name="Text Box 20">
          <a:extLst>
            <a:ext uri="{FF2B5EF4-FFF2-40B4-BE49-F238E27FC236}">
              <a16:creationId xmlns:a16="http://schemas.microsoft.com/office/drawing/2014/main" id="{4DA620E0-2B29-4812-B2CD-55232E50F462}"/>
            </a:ext>
          </a:extLst>
        </xdr:cNvPr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91" name="Text Box 27">
          <a:extLst>
            <a:ext uri="{FF2B5EF4-FFF2-40B4-BE49-F238E27FC236}">
              <a16:creationId xmlns:a16="http://schemas.microsoft.com/office/drawing/2014/main" id="{81B1704B-F7BE-43C4-95CE-0C44CA894553}"/>
            </a:ext>
          </a:extLst>
        </xdr:cNvPr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92" name="Text Box 28">
          <a:extLst>
            <a:ext uri="{FF2B5EF4-FFF2-40B4-BE49-F238E27FC236}">
              <a16:creationId xmlns:a16="http://schemas.microsoft.com/office/drawing/2014/main" id="{6BCFEFBA-C95C-46A7-B38D-8CCBA90C2E09}"/>
            </a:ext>
          </a:extLst>
        </xdr:cNvPr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DC59B7DE-16C1-4F63-BFE1-DDFF079F1DD8}"/>
            </a:ext>
          </a:extLst>
        </xdr:cNvPr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B3840BD6-760A-4D49-9218-DC824EF18E2E}"/>
            </a:ext>
          </a:extLst>
        </xdr:cNvPr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AC81AEEB-F12E-4AA1-B980-9DB8D1907C68}"/>
            </a:ext>
          </a:extLst>
        </xdr:cNvPr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18C68390-5484-43AA-BB56-876FC8AB3ECA}"/>
            </a:ext>
          </a:extLst>
        </xdr:cNvPr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07FCAF0F-878E-4ADD-BB60-8CC55C184106}"/>
            </a:ext>
          </a:extLst>
        </xdr:cNvPr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60F891CF-2C08-4BC4-995D-0C67210A5735}"/>
            </a:ext>
          </a:extLst>
        </xdr:cNvPr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9" name="Text Box 14">
          <a:extLst>
            <a:ext uri="{FF2B5EF4-FFF2-40B4-BE49-F238E27FC236}">
              <a16:creationId xmlns:a16="http://schemas.microsoft.com/office/drawing/2014/main" id="{5F0B9586-5F88-4532-B3BB-A9D20D22C1DB}"/>
            </a:ext>
          </a:extLst>
        </xdr:cNvPr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0" name="Text Box 31">
          <a:extLst>
            <a:ext uri="{FF2B5EF4-FFF2-40B4-BE49-F238E27FC236}">
              <a16:creationId xmlns:a16="http://schemas.microsoft.com/office/drawing/2014/main" id="{1A260B24-6B59-49C2-A794-05FEF65A3F44}"/>
            </a:ext>
          </a:extLst>
        </xdr:cNvPr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1" name="Text Box 33">
          <a:extLst>
            <a:ext uri="{FF2B5EF4-FFF2-40B4-BE49-F238E27FC236}">
              <a16:creationId xmlns:a16="http://schemas.microsoft.com/office/drawing/2014/main" id="{E25468E2-E414-4C6C-A09C-D053150260FB}"/>
            </a:ext>
          </a:extLst>
        </xdr:cNvPr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2" name="Text Box 34">
          <a:extLst>
            <a:ext uri="{FF2B5EF4-FFF2-40B4-BE49-F238E27FC236}">
              <a16:creationId xmlns:a16="http://schemas.microsoft.com/office/drawing/2014/main" id="{24CBF7E8-7611-4052-9339-CBB4E5D0C7D7}"/>
            </a:ext>
          </a:extLst>
        </xdr:cNvPr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esg.%20de%20Fondos%20x%20Mun.%20FEBRERO%202017%20-%20c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BRERO"/>
      <sheetName val="3ER AJ. CUAT 2016"/>
      <sheetName val="CONC. ENERO"/>
      <sheetName val="CONSULTA"/>
      <sheetName val="FORMATO MES"/>
      <sheetName val="CONSTANCIAS"/>
      <sheetName val="FONDOS-NO CONS."/>
      <sheetName val="FEB17"/>
      <sheetName val="ADEUDOS"/>
      <sheetName val="RESUMEN MES"/>
      <sheetName val="xMesSHCP"/>
    </sheetNames>
    <sheetDataSet>
      <sheetData sheetId="0">
        <row r="30">
          <cell r="C30">
            <v>4617352</v>
          </cell>
          <cell r="D30">
            <v>1594012</v>
          </cell>
          <cell r="E30">
            <v>1213528</v>
          </cell>
          <cell r="F30">
            <v>83140</v>
          </cell>
          <cell r="G30">
            <v>51263</v>
          </cell>
          <cell r="H30">
            <v>9999</v>
          </cell>
          <cell r="J30">
            <v>183204</v>
          </cell>
          <cell r="K30">
            <v>169245</v>
          </cell>
          <cell r="L30">
            <v>12374</v>
          </cell>
          <cell r="M30">
            <v>167258</v>
          </cell>
          <cell r="O30">
            <v>130831</v>
          </cell>
        </row>
        <row r="31">
          <cell r="C31">
            <v>5980159</v>
          </cell>
          <cell r="D31">
            <v>2016530</v>
          </cell>
          <cell r="E31">
            <v>1559399</v>
          </cell>
          <cell r="F31">
            <v>106042</v>
          </cell>
          <cell r="G31">
            <v>67696</v>
          </cell>
          <cell r="H31">
            <v>12859</v>
          </cell>
          <cell r="J31">
            <v>236243</v>
          </cell>
          <cell r="K31">
            <v>220683</v>
          </cell>
          <cell r="L31">
            <v>136684</v>
          </cell>
          <cell r="M31">
            <v>347799</v>
          </cell>
          <cell r="O31">
            <v>210609</v>
          </cell>
        </row>
        <row r="32">
          <cell r="C32">
            <v>22419814</v>
          </cell>
          <cell r="D32">
            <v>7839888</v>
          </cell>
          <cell r="E32">
            <v>5879862</v>
          </cell>
          <cell r="F32">
            <v>401093</v>
          </cell>
          <cell r="G32">
            <v>244449</v>
          </cell>
          <cell r="H32">
            <v>48438</v>
          </cell>
          <cell r="J32">
            <v>890201</v>
          </cell>
          <cell r="K32">
            <v>834524</v>
          </cell>
          <cell r="L32">
            <v>6489258</v>
          </cell>
          <cell r="M32">
            <v>1738945</v>
          </cell>
          <cell r="O32">
            <v>2719054</v>
          </cell>
        </row>
        <row r="33">
          <cell r="C33">
            <v>5520326</v>
          </cell>
          <cell r="D33">
            <v>1882777</v>
          </cell>
          <cell r="E33">
            <v>1440012</v>
          </cell>
          <cell r="F33">
            <v>97836</v>
          </cell>
          <cell r="G33">
            <v>61687</v>
          </cell>
          <cell r="H33">
            <v>11871</v>
          </cell>
          <cell r="J33">
            <v>218340</v>
          </cell>
          <cell r="K33">
            <v>195658</v>
          </cell>
          <cell r="L33">
            <v>916126</v>
          </cell>
          <cell r="M33">
            <v>308142</v>
          </cell>
          <cell r="O33">
            <v>90914</v>
          </cell>
        </row>
        <row r="34">
          <cell r="C34">
            <v>21280305</v>
          </cell>
          <cell r="D34">
            <v>7345389</v>
          </cell>
          <cell r="E34">
            <v>5571889</v>
          </cell>
          <cell r="F34">
            <v>379874</v>
          </cell>
          <cell r="G34">
            <v>235341</v>
          </cell>
          <cell r="H34">
            <v>45916</v>
          </cell>
          <cell r="J34">
            <v>843501</v>
          </cell>
          <cell r="K34">
            <v>719842</v>
          </cell>
          <cell r="L34">
            <v>8071867</v>
          </cell>
          <cell r="O34">
            <v>4149382</v>
          </cell>
        </row>
        <row r="35">
          <cell r="C35">
            <v>8233448</v>
          </cell>
          <cell r="D35">
            <v>2829825</v>
          </cell>
          <cell r="E35">
            <v>2150115</v>
          </cell>
          <cell r="F35">
            <v>146157</v>
          </cell>
          <cell r="G35">
            <v>91268</v>
          </cell>
          <cell r="H35">
            <v>17722</v>
          </cell>
          <cell r="J35">
            <v>325992</v>
          </cell>
          <cell r="K35">
            <v>305205</v>
          </cell>
          <cell r="L35">
            <v>698235</v>
          </cell>
          <cell r="M35">
            <v>304573</v>
          </cell>
          <cell r="O35">
            <v>535335</v>
          </cell>
        </row>
        <row r="36">
          <cell r="C36">
            <v>6451967</v>
          </cell>
          <cell r="D36">
            <v>2240585</v>
          </cell>
          <cell r="E36">
            <v>1686226</v>
          </cell>
          <cell r="F36">
            <v>114599</v>
          </cell>
          <cell r="G36">
            <v>70685</v>
          </cell>
          <cell r="H36">
            <v>13895</v>
          </cell>
          <cell r="J36">
            <v>255772</v>
          </cell>
          <cell r="K36">
            <v>240038</v>
          </cell>
          <cell r="L36">
            <v>-17492</v>
          </cell>
          <cell r="M36">
            <v>410769</v>
          </cell>
          <cell r="O36">
            <v>109672</v>
          </cell>
        </row>
        <row r="37">
          <cell r="C37">
            <v>4189514</v>
          </cell>
          <cell r="D37">
            <v>1449149</v>
          </cell>
          <cell r="E37">
            <v>1097081</v>
          </cell>
          <cell r="F37">
            <v>74788</v>
          </cell>
          <cell r="G37">
            <v>46220</v>
          </cell>
          <cell r="H37">
            <v>9040</v>
          </cell>
          <cell r="J37">
            <v>166102</v>
          </cell>
          <cell r="K37">
            <v>193412</v>
          </cell>
          <cell r="L37">
            <v>0</v>
          </cell>
          <cell r="M37">
            <v>308792</v>
          </cell>
          <cell r="O37">
            <v>29800</v>
          </cell>
        </row>
        <row r="38">
          <cell r="C38">
            <v>4903328</v>
          </cell>
          <cell r="D38">
            <v>1724712</v>
          </cell>
          <cell r="E38">
            <v>1286554</v>
          </cell>
          <cell r="F38">
            <v>87752</v>
          </cell>
          <cell r="G38">
            <v>53098</v>
          </cell>
          <cell r="H38">
            <v>10597</v>
          </cell>
          <cell r="J38">
            <v>194830</v>
          </cell>
          <cell r="K38">
            <v>206209</v>
          </cell>
          <cell r="L38">
            <v>89422</v>
          </cell>
          <cell r="M38">
            <v>303034</v>
          </cell>
          <cell r="O38">
            <v>74432</v>
          </cell>
        </row>
        <row r="39">
          <cell r="C39">
            <v>4148105</v>
          </cell>
          <cell r="D39">
            <v>1469995</v>
          </cell>
          <cell r="E39">
            <v>1078522</v>
          </cell>
          <cell r="F39">
            <v>72613</v>
          </cell>
          <cell r="G39">
            <v>44045</v>
          </cell>
          <cell r="H39">
            <v>8885</v>
          </cell>
          <cell r="J39">
            <v>164557</v>
          </cell>
          <cell r="K39">
            <v>102619</v>
          </cell>
          <cell r="L39">
            <v>875666</v>
          </cell>
          <cell r="M39">
            <v>51486</v>
          </cell>
          <cell r="O39">
            <v>68585</v>
          </cell>
        </row>
        <row r="40">
          <cell r="C40">
            <v>3379834</v>
          </cell>
          <cell r="D40">
            <v>1231291</v>
          </cell>
          <cell r="E40">
            <v>891117</v>
          </cell>
          <cell r="F40">
            <v>60899</v>
          </cell>
          <cell r="G40">
            <v>35146</v>
          </cell>
          <cell r="H40">
            <v>7334</v>
          </cell>
          <cell r="J40">
            <v>134951</v>
          </cell>
          <cell r="K40">
            <v>135139</v>
          </cell>
          <cell r="L40">
            <v>249289</v>
          </cell>
          <cell r="M40">
            <v>81991</v>
          </cell>
          <cell r="O40">
            <v>42474</v>
          </cell>
        </row>
        <row r="48">
          <cell r="C48">
            <v>379683967</v>
          </cell>
          <cell r="E48">
            <v>91124152</v>
          </cell>
        </row>
        <row r="49">
          <cell r="C49">
            <v>131767306</v>
          </cell>
          <cell r="E49">
            <v>31624153</v>
          </cell>
        </row>
        <row r="50">
          <cell r="C50">
            <v>23854305</v>
          </cell>
          <cell r="E50">
            <v>23854305</v>
          </cell>
        </row>
        <row r="51">
          <cell r="C51">
            <v>8123964</v>
          </cell>
          <cell r="E51">
            <v>1624793</v>
          </cell>
        </row>
        <row r="52">
          <cell r="C52">
            <v>5004490</v>
          </cell>
          <cell r="E52">
            <v>1000898</v>
          </cell>
        </row>
        <row r="53">
          <cell r="C53">
            <v>982780</v>
          </cell>
          <cell r="E53">
            <v>196556</v>
          </cell>
        </row>
        <row r="57">
          <cell r="C57">
            <v>15057056</v>
          </cell>
          <cell r="E57">
            <v>3613693</v>
          </cell>
        </row>
        <row r="58">
          <cell r="C58">
            <v>16612869</v>
          </cell>
          <cell r="E58">
            <v>3322574</v>
          </cell>
        </row>
        <row r="60">
          <cell r="C60">
            <v>4022789</v>
          </cell>
          <cell r="E60">
            <v>4022789</v>
          </cell>
        </row>
        <row r="61">
          <cell r="E61">
            <v>0</v>
          </cell>
        </row>
      </sheetData>
      <sheetData sheetId="1"/>
      <sheetData sheetId="2">
        <row r="30">
          <cell r="C30">
            <v>30214</v>
          </cell>
          <cell r="D30">
            <v>14060</v>
          </cell>
          <cell r="E30">
            <v>7848</v>
          </cell>
          <cell r="F30">
            <v>1195</v>
          </cell>
          <cell r="G30">
            <v>192</v>
          </cell>
          <cell r="H30">
            <v>100</v>
          </cell>
          <cell r="J30">
            <v>-1345</v>
          </cell>
        </row>
        <row r="31">
          <cell r="C31">
            <v>-3518</v>
          </cell>
          <cell r="D31">
            <v>44156</v>
          </cell>
          <cell r="E31">
            <v>-6457</v>
          </cell>
          <cell r="F31">
            <v>-691</v>
          </cell>
          <cell r="G31">
            <v>122</v>
          </cell>
          <cell r="H31">
            <v>162</v>
          </cell>
          <cell r="J31">
            <v>-3739</v>
          </cell>
        </row>
        <row r="32">
          <cell r="C32">
            <v>181034</v>
          </cell>
          <cell r="D32">
            <v>22503</v>
          </cell>
          <cell r="E32">
            <v>54494</v>
          </cell>
          <cell r="F32">
            <v>4216</v>
          </cell>
          <cell r="G32">
            <v>1440</v>
          </cell>
          <cell r="H32">
            <v>263</v>
          </cell>
          <cell r="J32">
            <v>8212</v>
          </cell>
        </row>
        <row r="33">
          <cell r="C33">
            <v>5777</v>
          </cell>
          <cell r="D33">
            <v>29192</v>
          </cell>
          <cell r="E33">
            <v>-1708</v>
          </cell>
          <cell r="F33">
            <v>-500</v>
          </cell>
          <cell r="G33">
            <v>175</v>
          </cell>
          <cell r="H33">
            <v>108</v>
          </cell>
          <cell r="J33">
            <v>-1215</v>
          </cell>
        </row>
        <row r="34">
          <cell r="C34">
            <v>80034</v>
          </cell>
          <cell r="D34">
            <v>58523</v>
          </cell>
          <cell r="E34">
            <v>18212</v>
          </cell>
          <cell r="F34">
            <v>1602</v>
          </cell>
          <cell r="G34">
            <v>747</v>
          </cell>
          <cell r="H34">
            <v>309</v>
          </cell>
          <cell r="J34">
            <v>-2002</v>
          </cell>
        </row>
        <row r="35">
          <cell r="C35">
            <v>-153019</v>
          </cell>
          <cell r="D35">
            <v>-37724</v>
          </cell>
          <cell r="E35">
            <v>-43797</v>
          </cell>
          <cell r="F35">
            <v>-3093</v>
          </cell>
          <cell r="G35">
            <v>-1308</v>
          </cell>
          <cell r="H35">
            <v>-286</v>
          </cell>
          <cell r="J35">
            <v>-6088</v>
          </cell>
        </row>
        <row r="36">
          <cell r="C36">
            <v>49103</v>
          </cell>
          <cell r="D36">
            <v>20719</v>
          </cell>
          <cell r="E36">
            <v>13012</v>
          </cell>
          <cell r="F36">
            <v>396</v>
          </cell>
          <cell r="G36">
            <v>512</v>
          </cell>
          <cell r="H36">
            <v>111</v>
          </cell>
          <cell r="J36">
            <v>3059</v>
          </cell>
        </row>
        <row r="37">
          <cell r="C37">
            <v>23238</v>
          </cell>
          <cell r="D37">
            <v>12292</v>
          </cell>
          <cell r="E37">
            <v>5857</v>
          </cell>
          <cell r="F37">
            <v>442</v>
          </cell>
          <cell r="G37">
            <v>212</v>
          </cell>
          <cell r="H37">
            <v>69</v>
          </cell>
          <cell r="J37">
            <v>306</v>
          </cell>
        </row>
        <row r="38">
          <cell r="C38">
            <v>-64815</v>
          </cell>
          <cell r="D38">
            <v>-44109</v>
          </cell>
          <cell r="E38">
            <v>-15146</v>
          </cell>
          <cell r="F38">
            <v>-711</v>
          </cell>
          <cell r="G38">
            <v>-677</v>
          </cell>
          <cell r="H38">
            <v>-221</v>
          </cell>
          <cell r="J38">
            <v>-1152</v>
          </cell>
        </row>
        <row r="39">
          <cell r="C39">
            <v>-139352</v>
          </cell>
          <cell r="D39">
            <v>-70732</v>
          </cell>
          <cell r="E39">
            <v>-35483</v>
          </cell>
          <cell r="F39">
            <v>-3392</v>
          </cell>
          <cell r="G39">
            <v>-1173</v>
          </cell>
          <cell r="H39">
            <v>-426</v>
          </cell>
          <cell r="J39">
            <v>1026</v>
          </cell>
        </row>
        <row r="40">
          <cell r="C40">
            <v>-8696</v>
          </cell>
          <cell r="D40">
            <v>-48880</v>
          </cell>
          <cell r="E40">
            <v>3168</v>
          </cell>
          <cell r="F40">
            <v>536</v>
          </cell>
          <cell r="G40">
            <v>-242</v>
          </cell>
          <cell r="H40">
            <v>-189</v>
          </cell>
          <cell r="J40">
            <v>2938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N45"/>
  <sheetViews>
    <sheetView tabSelected="1" zoomScale="53" zoomScaleNormal="53" workbookViewId="0">
      <selection activeCell="K18" sqref="K18"/>
    </sheetView>
  </sheetViews>
  <sheetFormatPr baseColWidth="10" defaultRowHeight="15.75" x14ac:dyDescent="0.3"/>
  <cols>
    <col min="1" max="1" width="18.796875" style="2" customWidth="1"/>
    <col min="2" max="2" width="16.69921875" style="2" customWidth="1"/>
    <col min="3" max="3" width="16.5" style="2" customWidth="1"/>
    <col min="4" max="4" width="13.69921875" style="2" customWidth="1"/>
    <col min="5" max="5" width="19.19921875" style="2" customWidth="1"/>
    <col min="6" max="6" width="12.296875" style="2" customWidth="1"/>
    <col min="7" max="7" width="19" style="2" customWidth="1"/>
    <col min="8" max="8" width="15.296875" style="2" customWidth="1"/>
    <col min="9" max="9" width="18.09765625" style="2" customWidth="1"/>
    <col min="10" max="10" width="19.8984375" style="2" customWidth="1"/>
    <col min="11" max="11" width="15.69921875" style="2" customWidth="1"/>
    <col min="12" max="12" width="16.69921875" style="2" customWidth="1"/>
    <col min="13" max="13" width="0.8984375" style="2" customWidth="1"/>
    <col min="14" max="14" width="15.8984375" style="2" customWidth="1"/>
    <col min="15" max="15" width="22.296875" style="2" customWidth="1"/>
    <col min="16" max="16" width="11.19921875" style="2"/>
    <col min="17" max="17" width="17.69921875" style="2" customWidth="1"/>
    <col min="18" max="40" width="11.19921875" style="2"/>
    <col min="41" max="16384" width="11.19921875" style="3"/>
  </cols>
  <sheetData>
    <row r="1" spans="1:40" ht="151.5" customHeight="1" thickBo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40" s="7" customFormat="1" ht="56.25" customHeight="1" thickBot="1" x14ac:dyDescent="0.4">
      <c r="A2" s="4" t="s">
        <v>1</v>
      </c>
      <c r="B2" s="4" t="s">
        <v>2</v>
      </c>
      <c r="C2" s="4" t="s">
        <v>3</v>
      </c>
      <c r="D2" s="4"/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5" t="s">
        <v>11</v>
      </c>
      <c r="M2" s="6"/>
      <c r="N2" s="4" t="s">
        <v>12</v>
      </c>
      <c r="O2" s="4" t="s">
        <v>13</v>
      </c>
    </row>
    <row r="3" spans="1:40" s="7" customFormat="1" ht="57" customHeight="1" thickBot="1" x14ac:dyDescent="0.4">
      <c r="A3" s="4"/>
      <c r="B3" s="4"/>
      <c r="C3" s="8">
        <v>0.7</v>
      </c>
      <c r="D3" s="8">
        <v>0.3</v>
      </c>
      <c r="E3" s="4"/>
      <c r="F3" s="4"/>
      <c r="G3" s="4"/>
      <c r="H3" s="4"/>
      <c r="I3" s="4"/>
      <c r="J3" s="4"/>
      <c r="K3" s="4"/>
      <c r="L3" s="5"/>
      <c r="M3" s="6"/>
      <c r="N3" s="4"/>
      <c r="O3" s="4"/>
    </row>
    <row r="4" spans="1:40" ht="29.25" customHeight="1" thickBot="1" x14ac:dyDescent="0.5">
      <c r="A4" s="9" t="s">
        <v>14</v>
      </c>
      <c r="B4" s="10">
        <f>+[1]FEBRERO!C30+'[1]CONC. ENERO'!C30</f>
        <v>4647566</v>
      </c>
      <c r="C4" s="10">
        <f>+[1]FEBRERO!E30+'[1]CONC. ENERO'!E30</f>
        <v>1221376</v>
      </c>
      <c r="D4" s="10">
        <f>+[1]FEBRERO!M30</f>
        <v>167258</v>
      </c>
      <c r="E4" s="10">
        <f>+[1]FEBRERO!G30+'[1]CONC. ENERO'!G30</f>
        <v>51455</v>
      </c>
      <c r="F4" s="10">
        <v>0</v>
      </c>
      <c r="G4" s="10">
        <f>+[1]FEBRERO!F30+'[1]CONC. ENERO'!F30</f>
        <v>84335</v>
      </c>
      <c r="H4" s="10">
        <f>+[1]FEBRERO!J30+'[1]CONC. ENERO'!J30</f>
        <v>181859</v>
      </c>
      <c r="I4" s="10">
        <f>+[1]FEBRERO!K30</f>
        <v>169245</v>
      </c>
      <c r="J4" s="10">
        <f>+[1]FEBRERO!H30+'[1]CONC. ENERO'!H30</f>
        <v>10099</v>
      </c>
      <c r="K4" s="10">
        <f>+[1]FEBRERO!D30+'[1]CONC. ENERO'!D30</f>
        <v>1608072</v>
      </c>
      <c r="L4" s="11">
        <f>+B4+K4+H4+C4+D4+G4+E4+I4+J4+F4</f>
        <v>8141265</v>
      </c>
      <c r="M4" s="12"/>
      <c r="N4" s="10">
        <f>+[1]FEBRERO!L30</f>
        <v>12374</v>
      </c>
      <c r="O4" s="10">
        <f>+[1]FEBRERO!O30</f>
        <v>130831</v>
      </c>
    </row>
    <row r="5" spans="1:40" ht="29.25" customHeight="1" thickBot="1" x14ac:dyDescent="0.5">
      <c r="A5" s="13" t="s">
        <v>15</v>
      </c>
      <c r="B5" s="10">
        <f>+[1]FEBRERO!C31+'[1]CONC. ENERO'!C31</f>
        <v>5976641</v>
      </c>
      <c r="C5" s="10">
        <f>+[1]FEBRERO!E31+'[1]CONC. ENERO'!E31</f>
        <v>1552942</v>
      </c>
      <c r="D5" s="10">
        <f>+[1]FEBRERO!M31</f>
        <v>347799</v>
      </c>
      <c r="E5" s="10">
        <f>+[1]FEBRERO!G31+'[1]CONC. ENERO'!G31</f>
        <v>67818</v>
      </c>
      <c r="F5" s="14">
        <v>0</v>
      </c>
      <c r="G5" s="10">
        <f>+[1]FEBRERO!F31+'[1]CONC. ENERO'!F31</f>
        <v>105351</v>
      </c>
      <c r="H5" s="10">
        <f>+[1]FEBRERO!J31+'[1]CONC. ENERO'!J31</f>
        <v>232504</v>
      </c>
      <c r="I5" s="14">
        <f>+[1]FEBRERO!K31</f>
        <v>220683</v>
      </c>
      <c r="J5" s="10">
        <f>+[1]FEBRERO!H31+'[1]CONC. ENERO'!H31</f>
        <v>13021</v>
      </c>
      <c r="K5" s="10">
        <f>+[1]FEBRERO!D31+'[1]CONC. ENERO'!D31</f>
        <v>2060686</v>
      </c>
      <c r="L5" s="15">
        <f t="shared" ref="L5:L14" si="0">+B5+K5+H5+C5+D5+G5+E5+I5+J5+F5</f>
        <v>10577445</v>
      </c>
      <c r="M5" s="12"/>
      <c r="N5" s="14">
        <f>+[1]FEBRERO!L31</f>
        <v>136684</v>
      </c>
      <c r="O5" s="14">
        <f>+[1]FEBRERO!O31</f>
        <v>210609</v>
      </c>
    </row>
    <row r="6" spans="1:40" ht="29.25" customHeight="1" thickBot="1" x14ac:dyDescent="0.5">
      <c r="A6" s="9" t="s">
        <v>16</v>
      </c>
      <c r="B6" s="10">
        <f>+[1]FEBRERO!C32+'[1]CONC. ENERO'!C32</f>
        <v>22600848</v>
      </c>
      <c r="C6" s="10">
        <f>+[1]FEBRERO!E32+'[1]CONC. ENERO'!E32</f>
        <v>5934356</v>
      </c>
      <c r="D6" s="10">
        <f>+[1]FEBRERO!M32</f>
        <v>1738945</v>
      </c>
      <c r="E6" s="10">
        <f>+[1]FEBRERO!G32+'[1]CONC. ENERO'!G32</f>
        <v>245889</v>
      </c>
      <c r="F6" s="10">
        <v>0</v>
      </c>
      <c r="G6" s="10">
        <f>+[1]FEBRERO!F32+'[1]CONC. ENERO'!F32</f>
        <v>405309</v>
      </c>
      <c r="H6" s="10">
        <f>+[1]FEBRERO!J32+'[1]CONC. ENERO'!J32</f>
        <v>898413</v>
      </c>
      <c r="I6" s="10">
        <f>+[1]FEBRERO!K32</f>
        <v>834524</v>
      </c>
      <c r="J6" s="10">
        <f>+[1]FEBRERO!H32+'[1]CONC. ENERO'!H32</f>
        <v>48701</v>
      </c>
      <c r="K6" s="10">
        <f>+[1]FEBRERO!D32+'[1]CONC. ENERO'!D32</f>
        <v>7862391</v>
      </c>
      <c r="L6" s="11">
        <f t="shared" si="0"/>
        <v>40569376</v>
      </c>
      <c r="M6" s="12"/>
      <c r="N6" s="10">
        <f>+[1]FEBRERO!L32</f>
        <v>6489258</v>
      </c>
      <c r="O6" s="10">
        <f>+[1]FEBRERO!O32</f>
        <v>2719054</v>
      </c>
    </row>
    <row r="7" spans="1:40" ht="29.25" customHeight="1" thickBot="1" x14ac:dyDescent="0.5">
      <c r="A7" s="13" t="s">
        <v>17</v>
      </c>
      <c r="B7" s="10">
        <f>+[1]FEBRERO!C33+'[1]CONC. ENERO'!C33</f>
        <v>5526103</v>
      </c>
      <c r="C7" s="10">
        <f>+[1]FEBRERO!E33+'[1]CONC. ENERO'!E33</f>
        <v>1438304</v>
      </c>
      <c r="D7" s="10">
        <f>+[1]FEBRERO!M33</f>
        <v>308142</v>
      </c>
      <c r="E7" s="10">
        <f>+[1]FEBRERO!G33+'[1]CONC. ENERO'!G33</f>
        <v>61862</v>
      </c>
      <c r="F7" s="14">
        <v>0</v>
      </c>
      <c r="G7" s="10">
        <f>+[1]FEBRERO!F33+'[1]CONC. ENERO'!F33</f>
        <v>97336</v>
      </c>
      <c r="H7" s="10">
        <f>+[1]FEBRERO!J33+'[1]CONC. ENERO'!J33</f>
        <v>217125</v>
      </c>
      <c r="I7" s="14">
        <f>+[1]FEBRERO!K33</f>
        <v>195658</v>
      </c>
      <c r="J7" s="10">
        <f>+[1]FEBRERO!H33+'[1]CONC. ENERO'!H33</f>
        <v>11979</v>
      </c>
      <c r="K7" s="10">
        <f>+[1]FEBRERO!D33+'[1]CONC. ENERO'!D33</f>
        <v>1911969</v>
      </c>
      <c r="L7" s="15">
        <f t="shared" si="0"/>
        <v>9768478</v>
      </c>
      <c r="M7" s="12"/>
      <c r="N7" s="14">
        <f>+[1]FEBRERO!L33</f>
        <v>916126</v>
      </c>
      <c r="O7" s="14">
        <f>+[1]FEBRERO!O33</f>
        <v>90914</v>
      </c>
    </row>
    <row r="8" spans="1:40" ht="29.25" customHeight="1" thickBot="1" x14ac:dyDescent="0.5">
      <c r="A8" s="9" t="s">
        <v>18</v>
      </c>
      <c r="B8" s="10">
        <f>+[1]FEBRERO!C34+'[1]CONC. ENERO'!C34</f>
        <v>21360339</v>
      </c>
      <c r="C8" s="10">
        <f>+[1]FEBRERO!E34+'[1]CONC. ENERO'!E34</f>
        <v>5590101</v>
      </c>
      <c r="D8" s="10">
        <f>+[1]FEBRERO!M34</f>
        <v>0</v>
      </c>
      <c r="E8" s="10">
        <f>+[1]FEBRERO!G34+'[1]CONC. ENERO'!G34</f>
        <v>236088</v>
      </c>
      <c r="F8" s="10">
        <v>0</v>
      </c>
      <c r="G8" s="10">
        <f>+[1]FEBRERO!F34+'[1]CONC. ENERO'!F34</f>
        <v>381476</v>
      </c>
      <c r="H8" s="10">
        <f>+[1]FEBRERO!J34+'[1]CONC. ENERO'!J34</f>
        <v>841499</v>
      </c>
      <c r="I8" s="10">
        <f>+[1]FEBRERO!K34</f>
        <v>719842</v>
      </c>
      <c r="J8" s="10">
        <f>+[1]FEBRERO!H34+'[1]CONC. ENERO'!H34</f>
        <v>46225</v>
      </c>
      <c r="K8" s="10">
        <f>+[1]FEBRERO!D34+'[1]CONC. ENERO'!D34</f>
        <v>7403912</v>
      </c>
      <c r="L8" s="11">
        <f t="shared" si="0"/>
        <v>36579482</v>
      </c>
      <c r="M8" s="12"/>
      <c r="N8" s="10">
        <f>+[1]FEBRERO!L34</f>
        <v>8071867</v>
      </c>
      <c r="O8" s="10">
        <f>+[1]FEBRERO!O34</f>
        <v>4149382</v>
      </c>
    </row>
    <row r="9" spans="1:40" ht="29.25" customHeight="1" thickBot="1" x14ac:dyDescent="0.5">
      <c r="A9" s="13" t="s">
        <v>19</v>
      </c>
      <c r="B9" s="10">
        <f>+[1]FEBRERO!C35+'[1]CONC. ENERO'!C35</f>
        <v>8080429</v>
      </c>
      <c r="C9" s="10">
        <f>+[1]FEBRERO!E35+'[1]CONC. ENERO'!E35</f>
        <v>2106318</v>
      </c>
      <c r="D9" s="10">
        <f>+[1]FEBRERO!M35</f>
        <v>304573</v>
      </c>
      <c r="E9" s="10">
        <f>+[1]FEBRERO!G35+'[1]CONC. ENERO'!G35</f>
        <v>89960</v>
      </c>
      <c r="F9" s="14">
        <v>0</v>
      </c>
      <c r="G9" s="10">
        <f>+[1]FEBRERO!F35+'[1]CONC. ENERO'!F35</f>
        <v>143064</v>
      </c>
      <c r="H9" s="10">
        <f>+[1]FEBRERO!J35+'[1]CONC. ENERO'!J35</f>
        <v>319904</v>
      </c>
      <c r="I9" s="14">
        <f>+[1]FEBRERO!K35</f>
        <v>305205</v>
      </c>
      <c r="J9" s="10">
        <f>+[1]FEBRERO!H35+'[1]CONC. ENERO'!H35</f>
        <v>17436</v>
      </c>
      <c r="K9" s="10">
        <f>+[1]FEBRERO!D35+'[1]CONC. ENERO'!D35</f>
        <v>2792101</v>
      </c>
      <c r="L9" s="15">
        <f t="shared" si="0"/>
        <v>14158990</v>
      </c>
      <c r="M9" s="12"/>
      <c r="N9" s="14">
        <f>+[1]FEBRERO!L35</f>
        <v>698235</v>
      </c>
      <c r="O9" s="14">
        <f>+[1]FEBRERO!O35</f>
        <v>535335</v>
      </c>
    </row>
    <row r="10" spans="1:40" ht="29.25" customHeight="1" thickBot="1" x14ac:dyDescent="0.5">
      <c r="A10" s="9" t="s">
        <v>20</v>
      </c>
      <c r="B10" s="10">
        <f>+[1]FEBRERO!C36+'[1]CONC. ENERO'!C36</f>
        <v>6501070</v>
      </c>
      <c r="C10" s="10">
        <f>+[1]FEBRERO!E36+'[1]CONC. ENERO'!E36</f>
        <v>1699238</v>
      </c>
      <c r="D10" s="10">
        <f>+[1]FEBRERO!M36</f>
        <v>410769</v>
      </c>
      <c r="E10" s="10">
        <f>+[1]FEBRERO!G36+'[1]CONC. ENERO'!G36</f>
        <v>71197</v>
      </c>
      <c r="F10" s="10">
        <v>0</v>
      </c>
      <c r="G10" s="10">
        <f>+[1]FEBRERO!F36+'[1]CONC. ENERO'!F36</f>
        <v>114995</v>
      </c>
      <c r="H10" s="10">
        <f>+[1]FEBRERO!J36+'[1]CONC. ENERO'!J36</f>
        <v>258831</v>
      </c>
      <c r="I10" s="10">
        <f>+[1]FEBRERO!K36</f>
        <v>240038</v>
      </c>
      <c r="J10" s="10">
        <f>+[1]FEBRERO!H36+'[1]CONC. ENERO'!H36</f>
        <v>14006</v>
      </c>
      <c r="K10" s="10">
        <f>+[1]FEBRERO!D36+'[1]CONC. ENERO'!D36</f>
        <v>2261304</v>
      </c>
      <c r="L10" s="11">
        <f t="shared" si="0"/>
        <v>11571448</v>
      </c>
      <c r="M10" s="12"/>
      <c r="N10" s="10">
        <f>+[1]FEBRERO!L36</f>
        <v>-17492</v>
      </c>
      <c r="O10" s="10">
        <f>+[1]FEBRERO!O36</f>
        <v>109672</v>
      </c>
    </row>
    <row r="11" spans="1:40" ht="29.25" customHeight="1" thickBot="1" x14ac:dyDescent="0.5">
      <c r="A11" s="13" t="s">
        <v>21</v>
      </c>
      <c r="B11" s="10">
        <f>+[1]FEBRERO!C37+'[1]CONC. ENERO'!C37</f>
        <v>4212752</v>
      </c>
      <c r="C11" s="10">
        <f>+[1]FEBRERO!E37+'[1]CONC. ENERO'!E37</f>
        <v>1102938</v>
      </c>
      <c r="D11" s="10">
        <f>+[1]FEBRERO!M37</f>
        <v>308792</v>
      </c>
      <c r="E11" s="10">
        <f>+[1]FEBRERO!G37+'[1]CONC. ENERO'!G37</f>
        <v>46432</v>
      </c>
      <c r="F11" s="14">
        <v>0</v>
      </c>
      <c r="G11" s="10">
        <f>+[1]FEBRERO!F37+'[1]CONC. ENERO'!F37</f>
        <v>75230</v>
      </c>
      <c r="H11" s="10">
        <f>+[1]FEBRERO!J37+'[1]CONC. ENERO'!J37</f>
        <v>166408</v>
      </c>
      <c r="I11" s="14">
        <f>+[1]FEBRERO!K37</f>
        <v>193412</v>
      </c>
      <c r="J11" s="10">
        <f>+[1]FEBRERO!H37+'[1]CONC. ENERO'!H37</f>
        <v>9109</v>
      </c>
      <c r="K11" s="10">
        <f>+[1]FEBRERO!D37+'[1]CONC. ENERO'!D37</f>
        <v>1461441</v>
      </c>
      <c r="L11" s="15">
        <f t="shared" si="0"/>
        <v>7576514</v>
      </c>
      <c r="M11" s="12"/>
      <c r="N11" s="14">
        <f>+[1]FEBRERO!L37</f>
        <v>0</v>
      </c>
      <c r="O11" s="14">
        <f>+[1]FEBRERO!O37</f>
        <v>29800</v>
      </c>
    </row>
    <row r="12" spans="1:40" ht="29.25" customHeight="1" thickBot="1" x14ac:dyDescent="0.5">
      <c r="A12" s="9" t="s">
        <v>22</v>
      </c>
      <c r="B12" s="10">
        <f>+[1]FEBRERO!C38+'[1]CONC. ENERO'!C38</f>
        <v>4838513</v>
      </c>
      <c r="C12" s="10">
        <f>+[1]FEBRERO!E38+'[1]CONC. ENERO'!E38</f>
        <v>1271408</v>
      </c>
      <c r="D12" s="10">
        <f>+[1]FEBRERO!M38</f>
        <v>303034</v>
      </c>
      <c r="E12" s="10">
        <f>+[1]FEBRERO!G38+'[1]CONC. ENERO'!G38</f>
        <v>52421</v>
      </c>
      <c r="F12" s="10">
        <v>0</v>
      </c>
      <c r="G12" s="10">
        <f>+[1]FEBRERO!F38+'[1]CONC. ENERO'!F38</f>
        <v>87041</v>
      </c>
      <c r="H12" s="10">
        <f>+[1]FEBRERO!J38+'[1]CONC. ENERO'!J38</f>
        <v>193678</v>
      </c>
      <c r="I12" s="10">
        <f>+[1]FEBRERO!K38</f>
        <v>206209</v>
      </c>
      <c r="J12" s="10">
        <f>+[1]FEBRERO!H38+'[1]CONC. ENERO'!H38</f>
        <v>10376</v>
      </c>
      <c r="K12" s="10">
        <f>+[1]FEBRERO!D38+'[1]CONC. ENERO'!D38</f>
        <v>1680603</v>
      </c>
      <c r="L12" s="11">
        <f t="shared" si="0"/>
        <v>8643283</v>
      </c>
      <c r="M12" s="12"/>
      <c r="N12" s="10">
        <f>+[1]FEBRERO!L38</f>
        <v>89422</v>
      </c>
      <c r="O12" s="10">
        <f>+[1]FEBRERO!O38</f>
        <v>74432</v>
      </c>
    </row>
    <row r="13" spans="1:40" ht="29.25" customHeight="1" thickBot="1" x14ac:dyDescent="0.5">
      <c r="A13" s="13" t="s">
        <v>23</v>
      </c>
      <c r="B13" s="10">
        <f>+[1]FEBRERO!C39+'[1]CONC. ENERO'!C39</f>
        <v>4008753</v>
      </c>
      <c r="C13" s="10">
        <f>+[1]FEBRERO!E39+'[1]CONC. ENERO'!E39</f>
        <v>1043039</v>
      </c>
      <c r="D13" s="10">
        <f>+[1]FEBRERO!M39</f>
        <v>51486</v>
      </c>
      <c r="E13" s="10">
        <f>+[1]FEBRERO!G39+'[1]CONC. ENERO'!G39</f>
        <v>42872</v>
      </c>
      <c r="F13" s="14">
        <v>0</v>
      </c>
      <c r="G13" s="10">
        <f>+[1]FEBRERO!F39+'[1]CONC. ENERO'!F39</f>
        <v>69221</v>
      </c>
      <c r="H13" s="10">
        <f>+[1]FEBRERO!J39+'[1]CONC. ENERO'!J39</f>
        <v>165583</v>
      </c>
      <c r="I13" s="14">
        <f>+[1]FEBRERO!K39</f>
        <v>102619</v>
      </c>
      <c r="J13" s="10">
        <f>+[1]FEBRERO!H39+'[1]CONC. ENERO'!H39</f>
        <v>8459</v>
      </c>
      <c r="K13" s="10">
        <f>+[1]FEBRERO!D39+'[1]CONC. ENERO'!D39</f>
        <v>1399263</v>
      </c>
      <c r="L13" s="15">
        <f t="shared" si="0"/>
        <v>6891295</v>
      </c>
      <c r="M13" s="12"/>
      <c r="N13" s="14">
        <f>+[1]FEBRERO!L39</f>
        <v>875666</v>
      </c>
      <c r="O13" s="14">
        <f>+[1]FEBRERO!O39</f>
        <v>68585</v>
      </c>
    </row>
    <row r="14" spans="1:40" ht="29.25" customHeight="1" thickBot="1" x14ac:dyDescent="0.5">
      <c r="A14" s="9" t="s">
        <v>24</v>
      </c>
      <c r="B14" s="10">
        <f>+[1]FEBRERO!C40+'[1]CONC. ENERO'!C40</f>
        <v>3371138</v>
      </c>
      <c r="C14" s="10">
        <f>+[1]FEBRERO!E40+'[1]CONC. ENERO'!E40</f>
        <v>894285</v>
      </c>
      <c r="D14" s="10">
        <f>+[1]FEBRERO!M40</f>
        <v>81991</v>
      </c>
      <c r="E14" s="10">
        <f>+[1]FEBRERO!G40+'[1]CONC. ENERO'!G40</f>
        <v>34904</v>
      </c>
      <c r="F14" s="10">
        <v>0</v>
      </c>
      <c r="G14" s="10">
        <f>+[1]FEBRERO!F40+'[1]CONC. ENERO'!F40</f>
        <v>61435</v>
      </c>
      <c r="H14" s="10">
        <f>+[1]FEBRERO!J40+'[1]CONC. ENERO'!J40</f>
        <v>137889</v>
      </c>
      <c r="I14" s="10">
        <f>+[1]FEBRERO!K40</f>
        <v>135139</v>
      </c>
      <c r="J14" s="10">
        <f>+[1]FEBRERO!H40+'[1]CONC. ENERO'!H40</f>
        <v>7145</v>
      </c>
      <c r="K14" s="10">
        <f>+[1]FEBRERO!D40+'[1]CONC. ENERO'!D40</f>
        <v>1182411</v>
      </c>
      <c r="L14" s="11">
        <f t="shared" si="0"/>
        <v>5906337</v>
      </c>
      <c r="M14" s="12"/>
      <c r="N14" s="10">
        <f>+[1]FEBRERO!L40</f>
        <v>249289</v>
      </c>
      <c r="O14" s="10">
        <f>+[1]FEBRERO!O40</f>
        <v>42474</v>
      </c>
    </row>
    <row r="15" spans="1:40" s="20" customFormat="1" ht="42.75" customHeight="1" thickBot="1" x14ac:dyDescent="0.5">
      <c r="A15" s="16" t="s">
        <v>25</v>
      </c>
      <c r="B15" s="17">
        <f>SUM(B4:B14)</f>
        <v>91124152</v>
      </c>
      <c r="C15" s="17">
        <f t="shared" ref="C15:K15" si="1">SUM(C4:C14)</f>
        <v>23854305</v>
      </c>
      <c r="D15" s="17">
        <f t="shared" si="1"/>
        <v>4022789</v>
      </c>
      <c r="E15" s="17">
        <f t="shared" si="1"/>
        <v>1000898</v>
      </c>
      <c r="F15" s="17">
        <f t="shared" si="1"/>
        <v>0</v>
      </c>
      <c r="G15" s="17">
        <f t="shared" si="1"/>
        <v>1624793</v>
      </c>
      <c r="H15" s="17">
        <f t="shared" si="1"/>
        <v>3613693</v>
      </c>
      <c r="I15" s="17">
        <f t="shared" si="1"/>
        <v>3322574</v>
      </c>
      <c r="J15" s="17">
        <f t="shared" si="1"/>
        <v>196556</v>
      </c>
      <c r="K15" s="17">
        <f t="shared" si="1"/>
        <v>31624153</v>
      </c>
      <c r="L15" s="17">
        <f>SUM(L4:L14)</f>
        <v>160383913</v>
      </c>
      <c r="M15" s="12"/>
      <c r="N15" s="17">
        <f>SUM(N4:N14)</f>
        <v>17521429</v>
      </c>
      <c r="O15" s="17">
        <f>SUM(O4:O14)</f>
        <v>8161088</v>
      </c>
      <c r="P15" s="18"/>
      <c r="Q15" s="19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</row>
    <row r="16" spans="1:40" ht="27" customHeight="1" x14ac:dyDescent="0.3">
      <c r="A16" s="21" t="s">
        <v>26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</row>
    <row r="17" spans="1:40" s="22" customFormat="1" ht="19.5" x14ac:dyDescent="0.35">
      <c r="B17" s="23"/>
      <c r="C17" s="23"/>
      <c r="D17" s="23"/>
      <c r="E17" s="23"/>
      <c r="F17" s="23"/>
      <c r="G17" s="23"/>
      <c r="H17" s="24"/>
      <c r="I17" s="24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</row>
    <row r="18" spans="1:40" s="33" customFormat="1" ht="33" customHeight="1" x14ac:dyDescent="0.5">
      <c r="A18" s="26" t="s">
        <v>27</v>
      </c>
      <c r="B18" s="27"/>
      <c r="C18" s="27"/>
      <c r="D18" s="28"/>
      <c r="E18" s="29" t="s">
        <v>28</v>
      </c>
      <c r="F18" s="30"/>
      <c r="G18" s="29" t="s">
        <v>29</v>
      </c>
      <c r="H18" s="31"/>
      <c r="I18" s="31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</row>
    <row r="19" spans="1:40" s="22" customFormat="1" ht="24.75" customHeight="1" x14ac:dyDescent="0.35">
      <c r="A19" s="34" t="s">
        <v>2</v>
      </c>
      <c r="B19" s="34"/>
      <c r="C19" s="34"/>
      <c r="D19" s="35"/>
      <c r="E19" s="36">
        <f>+[1]FEBRERO!C48</f>
        <v>379683967</v>
      </c>
      <c r="F19" s="37" t="s">
        <v>30</v>
      </c>
      <c r="G19" s="36">
        <f>+[1]FEBRERO!E48</f>
        <v>91124152</v>
      </c>
      <c r="H19" s="24"/>
      <c r="I19" s="24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</row>
    <row r="20" spans="1:40" s="22" customFormat="1" ht="24.75" customHeight="1" x14ac:dyDescent="0.35">
      <c r="A20" s="34" t="s">
        <v>31</v>
      </c>
      <c r="B20" s="34"/>
      <c r="C20" s="34"/>
      <c r="D20" s="35"/>
      <c r="E20" s="38">
        <f>+[1]FEBRERO!C50</f>
        <v>23854305</v>
      </c>
      <c r="F20" s="37" t="s">
        <v>32</v>
      </c>
      <c r="G20" s="38">
        <f>+[1]FEBRERO!E50</f>
        <v>23854305</v>
      </c>
      <c r="H20" s="24"/>
      <c r="I20" s="24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</row>
    <row r="21" spans="1:40" s="22" customFormat="1" ht="24.75" customHeight="1" x14ac:dyDescent="0.35">
      <c r="A21" s="34" t="s">
        <v>33</v>
      </c>
      <c r="B21" s="34"/>
      <c r="C21" s="34"/>
      <c r="D21" s="35"/>
      <c r="E21" s="38">
        <f>+[1]FEBRERO!C60</f>
        <v>4022789</v>
      </c>
      <c r="F21" s="37" t="s">
        <v>32</v>
      </c>
      <c r="G21" s="38">
        <f>+[1]FEBRERO!E60</f>
        <v>4022789</v>
      </c>
      <c r="H21" s="24"/>
      <c r="I21" s="24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</row>
    <row r="22" spans="1:40" s="22" customFormat="1" ht="24.75" customHeight="1" x14ac:dyDescent="0.35">
      <c r="A22" s="34" t="s">
        <v>4</v>
      </c>
      <c r="B22" s="34"/>
      <c r="C22" s="34"/>
      <c r="D22" s="35"/>
      <c r="E22" s="38">
        <f>+[1]FEBRERO!C52</f>
        <v>5004490</v>
      </c>
      <c r="F22" s="37" t="s">
        <v>34</v>
      </c>
      <c r="G22" s="38">
        <f>+[1]FEBRERO!E52</f>
        <v>1000898</v>
      </c>
      <c r="H22" s="24"/>
      <c r="I22" s="24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</row>
    <row r="23" spans="1:40" s="22" customFormat="1" ht="27.75" customHeight="1" x14ac:dyDescent="0.35">
      <c r="A23" s="34" t="s">
        <v>5</v>
      </c>
      <c r="B23" s="34"/>
      <c r="C23" s="34"/>
      <c r="D23" s="35"/>
      <c r="E23" s="38">
        <f>+[1]FEBRERO!C61</f>
        <v>0</v>
      </c>
      <c r="F23" s="37" t="s">
        <v>34</v>
      </c>
      <c r="G23" s="38">
        <f>+[1]FEBRERO!E61</f>
        <v>0</v>
      </c>
      <c r="H23" s="24"/>
      <c r="I23" s="24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</row>
    <row r="24" spans="1:40" s="22" customFormat="1" ht="24" customHeight="1" x14ac:dyDescent="0.35">
      <c r="A24" s="34" t="s">
        <v>6</v>
      </c>
      <c r="B24" s="34"/>
      <c r="C24" s="34"/>
      <c r="D24" s="35"/>
      <c r="E24" s="38">
        <f>+[1]FEBRERO!C51</f>
        <v>8123964</v>
      </c>
      <c r="F24" s="37" t="s">
        <v>34</v>
      </c>
      <c r="G24" s="38">
        <f>+[1]FEBRERO!E51</f>
        <v>1624793</v>
      </c>
      <c r="H24" s="24"/>
      <c r="I24" s="24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</row>
    <row r="25" spans="1:40" s="22" customFormat="1" ht="27" customHeight="1" x14ac:dyDescent="0.35">
      <c r="A25" s="34" t="s">
        <v>7</v>
      </c>
      <c r="B25" s="34"/>
      <c r="C25" s="34"/>
      <c r="D25" s="35"/>
      <c r="E25" s="38">
        <f>+[1]FEBRERO!C57</f>
        <v>15057056</v>
      </c>
      <c r="F25" s="37" t="s">
        <v>30</v>
      </c>
      <c r="G25" s="38">
        <f>+[1]FEBRERO!E57</f>
        <v>3613693</v>
      </c>
      <c r="H25" s="24"/>
      <c r="I25" s="24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</row>
    <row r="26" spans="1:40" s="22" customFormat="1" ht="47.25" customHeight="1" x14ac:dyDescent="0.35">
      <c r="A26" s="34" t="s">
        <v>8</v>
      </c>
      <c r="B26" s="34"/>
      <c r="C26" s="34"/>
      <c r="D26" s="35"/>
      <c r="E26" s="38">
        <f>+[1]FEBRERO!C58</f>
        <v>16612869</v>
      </c>
      <c r="F26" s="37" t="s">
        <v>34</v>
      </c>
      <c r="G26" s="38">
        <f>+[1]FEBRERO!E58</f>
        <v>3322574</v>
      </c>
      <c r="H26" s="24"/>
      <c r="I26" s="24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</row>
    <row r="27" spans="1:40" s="22" customFormat="1" ht="45.75" customHeight="1" x14ac:dyDescent="0.35">
      <c r="A27" s="34" t="s">
        <v>9</v>
      </c>
      <c r="B27" s="34"/>
      <c r="C27" s="34"/>
      <c r="D27" s="35"/>
      <c r="E27" s="38">
        <f>+[1]FEBRERO!C53</f>
        <v>982780</v>
      </c>
      <c r="F27" s="37" t="s">
        <v>34</v>
      </c>
      <c r="G27" s="38">
        <f>+[1]FEBRERO!E53</f>
        <v>196556</v>
      </c>
      <c r="H27" s="24"/>
      <c r="I27" s="24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</row>
    <row r="28" spans="1:40" s="22" customFormat="1" ht="32.25" customHeight="1" x14ac:dyDescent="0.35">
      <c r="A28" s="34" t="s">
        <v>10</v>
      </c>
      <c r="B28" s="34"/>
      <c r="C28" s="34"/>
      <c r="D28" s="35"/>
      <c r="E28" s="38">
        <f>+[1]FEBRERO!C49</f>
        <v>131767306</v>
      </c>
      <c r="F28" s="37" t="s">
        <v>30</v>
      </c>
      <c r="G28" s="38">
        <f>+[1]FEBRERO!E49</f>
        <v>31624153</v>
      </c>
      <c r="H28" s="24"/>
      <c r="I28" s="24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</row>
    <row r="29" spans="1:40" s="22" customFormat="1" ht="29.25" customHeight="1" thickBot="1" x14ac:dyDescent="0.4">
      <c r="A29" s="39" t="s">
        <v>25</v>
      </c>
      <c r="B29" s="39"/>
      <c r="C29" s="39"/>
      <c r="D29" s="40"/>
      <c r="E29" s="41">
        <f>SUM(E19:E28)</f>
        <v>585109526</v>
      </c>
      <c r="F29" s="42"/>
      <c r="G29" s="41">
        <f>SUM(G19:G28)</f>
        <v>160383913</v>
      </c>
      <c r="H29" s="24"/>
      <c r="I29" s="24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</row>
    <row r="30" spans="1:40" s="22" customFormat="1" ht="20.25" thickTop="1" x14ac:dyDescent="0.35">
      <c r="A30" s="24"/>
      <c r="B30" s="24"/>
      <c r="C30" s="24"/>
      <c r="D30" s="24"/>
      <c r="E30" s="24"/>
      <c r="F30" s="24"/>
      <c r="G30" s="24"/>
      <c r="H30" s="24"/>
      <c r="I30" s="24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</row>
    <row r="31" spans="1:40" x14ac:dyDescent="0.3">
      <c r="A31" s="43"/>
      <c r="B31" s="43"/>
      <c r="C31" s="43"/>
      <c r="D31" s="43"/>
      <c r="E31" s="43"/>
      <c r="F31" s="43"/>
      <c r="G31" s="43"/>
      <c r="H31" s="43"/>
      <c r="I31" s="43"/>
    </row>
    <row r="32" spans="1:40" x14ac:dyDescent="0.3">
      <c r="A32" s="43"/>
      <c r="B32" s="43"/>
      <c r="C32" s="43"/>
      <c r="D32" s="43"/>
      <c r="E32" s="43"/>
      <c r="F32" s="43"/>
      <c r="G32" s="43"/>
      <c r="H32" s="43"/>
      <c r="I32" s="43"/>
    </row>
    <row r="33" spans="1:10" ht="19.5" x14ac:dyDescent="0.35">
      <c r="A33" s="44"/>
      <c r="B33" s="44"/>
      <c r="C33" s="44"/>
      <c r="D33" s="45"/>
      <c r="E33" s="46"/>
      <c r="F33" s="47"/>
      <c r="G33" s="46"/>
      <c r="H33" s="46"/>
      <c r="I33" s="47"/>
      <c r="J33" s="46"/>
    </row>
    <row r="34" spans="1:10" ht="19.5" x14ac:dyDescent="0.35">
      <c r="A34" s="44"/>
      <c r="B34" s="44"/>
      <c r="C34" s="44"/>
      <c r="D34" s="45"/>
      <c r="E34" s="46"/>
      <c r="F34" s="47"/>
      <c r="G34" s="46"/>
      <c r="H34" s="46"/>
      <c r="I34" s="47"/>
      <c r="J34" s="46"/>
    </row>
    <row r="35" spans="1:10" s="2" customFormat="1" ht="19.5" x14ac:dyDescent="0.35">
      <c r="A35" s="44"/>
      <c r="B35" s="44"/>
      <c r="C35" s="44"/>
      <c r="D35" s="45"/>
      <c r="E35" s="46"/>
      <c r="F35" s="47"/>
      <c r="G35" s="46"/>
      <c r="H35" s="46"/>
      <c r="I35" s="47"/>
      <c r="J35" s="46"/>
    </row>
    <row r="36" spans="1:10" s="2" customFormat="1" ht="19.5" x14ac:dyDescent="0.35">
      <c r="A36" s="44"/>
      <c r="B36" s="44"/>
      <c r="C36" s="44"/>
      <c r="D36" s="45"/>
      <c r="E36" s="46"/>
      <c r="F36" s="47"/>
      <c r="G36" s="46"/>
      <c r="H36" s="46"/>
      <c r="I36" s="47"/>
      <c r="J36" s="46"/>
    </row>
    <row r="37" spans="1:10" s="2" customFormat="1" ht="19.5" x14ac:dyDescent="0.35">
      <c r="A37" s="44"/>
      <c r="B37" s="44"/>
      <c r="C37" s="44"/>
      <c r="D37" s="45"/>
      <c r="E37" s="46"/>
      <c r="F37" s="47"/>
      <c r="G37" s="46"/>
      <c r="H37" s="46"/>
      <c r="I37" s="47"/>
      <c r="J37" s="46"/>
    </row>
    <row r="38" spans="1:10" s="2" customFormat="1" ht="19.5" x14ac:dyDescent="0.35">
      <c r="A38" s="44"/>
      <c r="B38" s="44"/>
      <c r="C38" s="44"/>
      <c r="D38" s="45"/>
      <c r="E38" s="46"/>
      <c r="F38" s="47"/>
      <c r="G38" s="46"/>
      <c r="H38" s="46"/>
      <c r="I38" s="47"/>
      <c r="J38" s="46"/>
    </row>
    <row r="39" spans="1:10" s="2" customFormat="1" ht="19.5" x14ac:dyDescent="0.35">
      <c r="A39" s="44"/>
      <c r="B39" s="44"/>
      <c r="C39" s="44"/>
      <c r="D39" s="45"/>
      <c r="E39" s="46"/>
      <c r="F39" s="47"/>
      <c r="G39" s="46"/>
      <c r="H39" s="46"/>
      <c r="I39" s="47"/>
      <c r="J39" s="46"/>
    </row>
    <row r="40" spans="1:10" s="2" customFormat="1" ht="19.5" x14ac:dyDescent="0.35">
      <c r="A40" s="44"/>
      <c r="B40" s="44"/>
      <c r="C40" s="44"/>
      <c r="D40" s="45"/>
      <c r="E40" s="46"/>
      <c r="F40" s="47"/>
      <c r="G40" s="46"/>
      <c r="H40" s="46"/>
      <c r="I40" s="47"/>
      <c r="J40" s="46"/>
    </row>
    <row r="41" spans="1:10" s="2" customFormat="1" ht="19.5" x14ac:dyDescent="0.35">
      <c r="A41" s="44"/>
      <c r="B41" s="44"/>
      <c r="C41" s="44"/>
      <c r="D41" s="48"/>
      <c r="E41" s="46"/>
      <c r="F41" s="47"/>
      <c r="G41" s="46"/>
      <c r="H41" s="46"/>
      <c r="I41" s="47"/>
      <c r="J41" s="46"/>
    </row>
    <row r="42" spans="1:10" s="2" customFormat="1" ht="19.5" x14ac:dyDescent="0.35">
      <c r="A42" s="44"/>
      <c r="B42" s="44"/>
      <c r="C42" s="44"/>
      <c r="D42" s="45"/>
      <c r="E42" s="46"/>
      <c r="F42" s="47"/>
      <c r="G42" s="46"/>
      <c r="H42" s="46"/>
      <c r="I42" s="47"/>
      <c r="J42" s="46"/>
    </row>
    <row r="43" spans="1:10" s="2" customFormat="1" ht="19.5" x14ac:dyDescent="0.35">
      <c r="A43" s="43"/>
      <c r="B43" s="43"/>
      <c r="C43" s="43"/>
      <c r="D43" s="49"/>
      <c r="E43" s="49"/>
      <c r="F43" s="49"/>
      <c r="G43" s="49"/>
      <c r="H43" s="49"/>
      <c r="I43" s="49"/>
      <c r="J43" s="49"/>
    </row>
    <row r="44" spans="1:10" s="2" customFormat="1" ht="16.5" x14ac:dyDescent="0.3">
      <c r="A44" s="43"/>
      <c r="B44" s="43"/>
      <c r="C44" s="43"/>
      <c r="D44" s="50"/>
      <c r="E44" s="50"/>
      <c r="F44" s="46"/>
      <c r="G44" s="46"/>
      <c r="H44" s="46"/>
      <c r="I44" s="47"/>
    </row>
    <row r="45" spans="1:10" ht="16.5" x14ac:dyDescent="0.3">
      <c r="D45" s="51"/>
      <c r="E45" s="51"/>
      <c r="F45" s="51"/>
      <c r="G45" s="51"/>
      <c r="I45" s="52"/>
    </row>
  </sheetData>
  <mergeCells count="37">
    <mergeCell ref="A40:C40"/>
    <mergeCell ref="A41:C41"/>
    <mergeCell ref="A42:C42"/>
    <mergeCell ref="A34:C34"/>
    <mergeCell ref="A35:C35"/>
    <mergeCell ref="A36:C36"/>
    <mergeCell ref="A37:C37"/>
    <mergeCell ref="A38:C38"/>
    <mergeCell ref="A39:C39"/>
    <mergeCell ref="A25:C25"/>
    <mergeCell ref="A26:C26"/>
    <mergeCell ref="A27:C27"/>
    <mergeCell ref="A28:C28"/>
    <mergeCell ref="A29:C29"/>
    <mergeCell ref="A33:C33"/>
    <mergeCell ref="A19:C19"/>
    <mergeCell ref="A20:C20"/>
    <mergeCell ref="A21:C21"/>
    <mergeCell ref="A22:C22"/>
    <mergeCell ref="A23:C23"/>
    <mergeCell ref="A24:C24"/>
    <mergeCell ref="K2:K3"/>
    <mergeCell ref="L2:L3"/>
    <mergeCell ref="N2:N3"/>
    <mergeCell ref="O2:O3"/>
    <mergeCell ref="A16:K16"/>
    <mergeCell ref="A18:C18"/>
    <mergeCell ref="A1:O1"/>
    <mergeCell ref="A2:A3"/>
    <mergeCell ref="B2:B3"/>
    <mergeCell ref="C2:D2"/>
    <mergeCell ref="E2:E3"/>
    <mergeCell ref="F2:F3"/>
    <mergeCell ref="G2:G3"/>
    <mergeCell ref="H2:H3"/>
    <mergeCell ref="I2:I3"/>
    <mergeCell ref="J2:J3"/>
  </mergeCells>
  <printOptions horizontalCentered="1"/>
  <pageMargins left="0.15748031496062992" right="0.15748031496062992" top="0.32" bottom="0.74803149606299213" header="0.31496062992125984" footer="0.31496062992125984"/>
  <pageSetup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MES</vt:lpstr>
      <vt:lpstr>'FORMATO MES'!Área_de_impresión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Lic. Adela Centeno Fonticiella</dc:creator>
  <cp:lastModifiedBy>Lic. Adela Centeno Fonticiella</cp:lastModifiedBy>
  <dcterms:created xsi:type="dcterms:W3CDTF">2017-04-06T23:35:37Z</dcterms:created>
  <dcterms:modified xsi:type="dcterms:W3CDTF">2017-04-06T23:36:31Z</dcterms:modified>
</cp:coreProperties>
</file>