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7\04 ABRIL 2017\PUBLICACION\"/>
    </mc:Choice>
  </mc:AlternateContent>
  <bookViews>
    <workbookView xWindow="240" yWindow="30" windowWidth="23475" windowHeight="10035"/>
  </bookViews>
  <sheets>
    <sheet name="FORMATO MES" sheetId="13" r:id="rId1"/>
  </sheets>
  <externalReferences>
    <externalReference r:id="rId2"/>
  </externalReferences>
  <definedNames>
    <definedName name="_xlnm.Print_Area" localSheetId="0">'FORMATO MES'!$A$1:$O$30</definedName>
  </definedNames>
  <calcPr calcId="171027"/>
</workbook>
</file>

<file path=xl/calcChain.xml><?xml version="1.0" encoding="utf-8"?>
<calcChain xmlns="http://schemas.openxmlformats.org/spreadsheetml/2006/main">
  <c r="G28" i="13" l="1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G29" i="13" s="1"/>
  <c r="E19" i="13"/>
  <c r="E29" i="13" s="1"/>
  <c r="O14" i="13"/>
  <c r="N14" i="13"/>
  <c r="L14" i="13"/>
  <c r="O13" i="13"/>
  <c r="N13" i="13"/>
  <c r="L13" i="13"/>
  <c r="O12" i="13"/>
  <c r="N12" i="13"/>
  <c r="O11" i="13"/>
  <c r="N11" i="13"/>
  <c r="O10" i="13"/>
  <c r="N10" i="13"/>
  <c r="L10" i="13"/>
  <c r="O9" i="13"/>
  <c r="N9" i="13"/>
  <c r="O8" i="13"/>
  <c r="N8" i="13"/>
  <c r="O7" i="13"/>
  <c r="N7" i="13"/>
  <c r="O6" i="13"/>
  <c r="N6" i="13"/>
  <c r="O5" i="13"/>
  <c r="N5" i="13"/>
  <c r="O4" i="13"/>
  <c r="O15" i="13" s="1"/>
  <c r="N4" i="13"/>
  <c r="N15" i="13" s="1"/>
  <c r="K15" i="13"/>
  <c r="J15" i="13"/>
  <c r="I15" i="13"/>
  <c r="G15" i="13"/>
  <c r="F15" i="13"/>
  <c r="E15" i="13"/>
  <c r="C15" i="13"/>
  <c r="B15" i="13"/>
  <c r="L5" i="13" l="1"/>
  <c r="L9" i="13"/>
  <c r="L8" i="13"/>
  <c r="L12" i="13"/>
  <c r="L6" i="13"/>
  <c r="D15" i="13"/>
  <c r="L7" i="13"/>
  <c r="L11" i="13"/>
  <c r="H15" i="13"/>
  <c r="L4" i="13"/>
  <c r="L15" i="13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<sst xmlns="http://schemas.openxmlformats.org/spreadsheetml/2006/main" count="51" uniqueCount="35">
  <si>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</si>
  <si>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</si>
  <si>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</si>
  <si>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</si>
  <si>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</si>
  <si>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</si>
  <si>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</si>
  <si>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</si>
  <si>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</si>
  <si>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</si>
  <si>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</si>
  <si>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</si>
  <si>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</si>
  <si>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</si>
  <si>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</si>
  <si>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</si>
  <si>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</si>
  <si>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</si>
  <si>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</si>
  <si>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</si>
  <si>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</si>
  <si>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</si>
  <si>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</si>
  <si>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</si>
  <si>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</si>
  <si>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</si>
  <si>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</si>
  <si>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</si>
  <si>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</si>
  <si>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</si>
  <si>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</si>
  <si>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</si>
  <si>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Devolucion del ISR</t>
  </si>
  <si>
    <t>PARTICIPACIONES A MUNICIPIOS ABRIL 2017</t>
  </si>
  <si>
    <t>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</si>
</sst>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52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0" fontId="22" fillId="2" borderId="2" xfId="3" applyFont="1" applyFill="1" applyBorder="1" applyAlignment="1">
      <alignment vertical="center"/>
    </xf>
    <xf numFmtId="0" fontId="22" fillId="5" borderId="2" xfId="3" applyFont="1" applyFill="1" applyBorder="1" applyAlignment="1">
      <alignment vertical="center"/>
    </xf>
    <xf numFmtId="3" fontId="13" fillId="2" borderId="0" xfId="2" applyNumberFormat="1" applyFont="1" applyFill="1"/>
    <xf numFmtId="9" fontId="23" fillId="2" borderId="0" xfId="5" applyFont="1" applyFill="1" applyBorder="1" applyAlignment="1">
      <alignment horizontal="center" vertical="center"/>
    </xf>
    <xf numFmtId="0" fontId="16" fillId="3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3" fontId="8" fillId="2" borderId="0" xfId="2" applyNumberFormat="1" applyFont="1" applyFill="1"/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  <xf numFmtId="0" fontId="16" fillId="3" borderId="0" xfId="3" quotePrefix="1" applyFont="1" applyFill="1" applyBorder="1" applyAlignment="1">
      <alignment horizontal="center" vertical="center"/>
    </xf>
    <xf numFmtId="0" fontId="16" fillId="3" borderId="0" xfId="3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25AF90-14A5-4393-99A9-77519970F220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C8D8A65-0EC7-40C6-A92C-EF8A75941D08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4ED5EAC-F84E-4858-87EA-61F4E1D2DA8C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4996BE56-44A6-4A55-A9FC-FF47E67DAD18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DEE4A8-0A56-49F4-B300-DFDA17B73913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1E206394-C7F5-4CC3-92CB-9DF36AE0AB00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6A54DC6B-8EDB-4BBB-9334-17CB4BA7C493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B0EE4FEE-C337-418E-B1C8-E3AD819A02D6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91F75A5B-E027-43C1-ADEB-CBF9B751DD9C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64906583-5E44-46AD-AF0C-E7F059B422E6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1787B32-6FFA-490C-B8AE-1EBBE1A735CF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940284ED-695A-4905-BF48-1A825B7470C1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C5267311-575F-4597-899B-D1A1646A06F5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3234BD79-04CC-445E-B098-CB217E76F60C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40EDBC08-D82B-46ED-98EC-5FEDA4FFF328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4FD318F4-1D6E-4801-B52A-51A16D9A942F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6DDE8454-FB72-4FDD-9A15-4B3506C363C7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CF5E90DC-E262-4350-88B5-62871686CD8C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3A89EAA3-4C4C-4072-AF48-2FE475CB13D4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D77B2309-3281-425D-9D5A-96FFB236BE55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EB7743AD-B1F4-4FAB-B644-EBFE6D947405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DEDD19B3-0F18-4A48-B3C4-32D73502F110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C14760C6-0367-4FB5-8C8C-E13A086CB8DD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C3561AAD-2874-40DF-B657-2102D434E11D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A374ED36-497A-4952-9FDB-428653DE94BB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201B5981-4223-4A74-9C36-A59DCE22C6AF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7725C123-0996-4B53-9DCA-4EC8BDF1B353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6E1D97E2-3227-41B7-A0B4-3A100AF54E18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BFFCBFEA-AD87-47C2-9254-FD84BB98B261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1B695D6E-7FA7-4887-8E31-7FD034CB35A9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6985761-3A0D-4269-A4F6-549F372F9AB5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CB96BEF2-1719-46F8-AB9B-A25C84AED049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DA2DE5DB-F24A-4981-A11E-587A750E818E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E9717638-891F-4B12-B406-E1800126EC80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8AC14BDB-C2C4-4E5A-8EFC-1BA88ADB505B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AAEECA12-11B7-4EC4-B2BB-374807F41C62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8C405B0B-212F-4B27-9FB1-72BA48D4B072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BBE4E236-3668-43F3-B14D-6832F3AA47E3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C40ACF01-CB14-4CD3-8981-15A30BFF6897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707EDB2-034F-4D32-A87F-DDCEC2454F75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FDDD62A4-0073-4924-A7D0-96E4A4073FC4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DBD1F0A4-C835-4772-954F-6C40638E71FA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7D431C6A-357A-4553-9242-0450C1E6C2C9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B3F21BA5-11C7-47FC-9E49-341ACC4C2ED8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7DE91C34-BF54-4C9D-90F8-4896321F887A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3620CB2B-F3A4-4260-9614-F85A4C40A654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4408CD8C-9C0D-489D-A18D-46AEABC94FB2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D0BA2A0D-78F9-4126-9143-21ADA97205D8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FCCBBEEF-21F0-46CD-B38E-2BBA0DD95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14</xdr:col>
      <xdr:colOff>331039</xdr:colOff>
      <xdr:row>0</xdr:row>
      <xdr:rowOff>0</xdr:rowOff>
    </xdr:from>
    <xdr:to>
      <xdr:col>14</xdr:col>
      <xdr:colOff>1879708</xdr:colOff>
      <xdr:row>0</xdr:row>
      <xdr:rowOff>1917458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C64DFB4A-B353-476C-B836-0F113AB22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2214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1EBC728E-305C-4FD8-80BD-2CC01573A1D8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FED4E5C4-E2E8-4C4D-BB72-F584EE962A07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F2201ABC-38A4-44F3-9170-C3AF945A34D1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3F9E80A0-E32A-4CD2-927E-C1F7B9DA73AD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ED017CCE-9993-4374-BB88-D8D03C3188C5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F6702267-5B4A-4F06-BF87-C5ADEEAECA36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7F19D9F1-650F-4F07-83F9-C13CA3C5ABEC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24D2C13C-0F53-4D48-84FB-5FC82DF51C8C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A229011D-2151-4A97-BA85-F2E6AAAF5CC8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9D2327D4-EAB6-4479-9219-6C57BE4F436F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2571C508-4A05-46FB-A26A-AAE2ACB05CA1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5D69BF5D-3619-4728-B203-E7D5B22395F1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B134DB48-ACD8-4F07-BB49-6D493526F792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37040020-082E-49BD-B0A3-69852433FFC8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34E509EA-04BB-474D-9788-40E038E0FA11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8EB14283-4AEF-469F-8C55-9C472EB313EE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E600261A-ED85-4433-8ECB-DCAB725D8F9B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77B7A364-722D-449A-9B40-2626A4B62AD4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D102453D-788E-42D0-AA8E-9CC6A8756C6D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9391DEF7-E917-4DA2-AE4A-CC6FA8DD26A2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5BC4FB3D-2BA9-46EF-88A5-A60CFA8BF497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D8E0FF58-7257-4E74-ACF0-B96E8E6AF5F0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F33B1D43-5EA7-499A-9967-E238E1BFE34A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334AD9B0-2256-4C7A-B059-290971AE3BDF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93D3BD40-2279-4B88-8680-DCC0C3BC7FD8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F6BB7E8E-C104-4A9A-8D9F-6E5DFFCAE69B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8309D935-2AC0-496F-8890-7305A8D443F7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D585B6CF-9AAC-4C31-998F-7EC730D99B57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205AFD5D-0940-4D7D-B65D-2EB7591586BA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11CAA10E-0DE2-4D18-AD75-C59C9ED7F9CA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CAE8A166-5279-419B-8A96-4397E1ADCE97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D54623BF-3177-40DD-8E42-81B8BDBDF787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B6C9E34E-3767-43DF-A966-26FC1E870189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4C0D4B8F-1FD9-4BA8-893A-6C1106ABC594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CFF4F683-47B3-4C8D-8AA2-7EC04B21B0EF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CC699598-FAAA-4F3E-96DF-2034442D2512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91EB93EA-C7F0-463E-B0C0-FBF13BA7ABFF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982BCC46-DF80-4E86-91D1-7714E19130C1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41A9FB5E-F6BD-4B48-A0D9-84F232059D37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AB58521B-5C2A-4955-ABAD-F9175631BBC9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571F392E-A857-42B9-B609-815E281CFCDA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6FDAC03-DE54-4BBB-BA09-79C2E21ADBD1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E41ABF03-A9CC-42CB-B264-909546D7B2B2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69374B66-10FC-4564-BC98-ABC9DE8BE520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DF5965BC-6D2B-4F85-BAAD-498F0364E20C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FC874E8E-CD10-4301-9A7A-49CF18707E3C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2EDB4ACC-8033-4D71-A71A-5A64AA5A9EE8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81979BC2-12EB-43B6-B7A8-2BBBFB02340E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9848615-0214-4917-AE53-DAFEC6455E73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38801088-E93B-4C79-A395-77122DA018E2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D3EF92C-3A2F-4930-BC0D-D2E29A05C930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Carpeta%20Adela/Participaciones%202017/04%20ABRIL%202017/ABRIL%202017%20DISTRIBUCION/ABRIL%202017%20DISTRIBUCION%20-%20CORRECCION%20FORMULA%2070/Desg.%20de%20Fondos%20x%20Mun.%20ABRI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3ER AJ. CUAT 2016"/>
      <sheetName val="CONC. ENERO"/>
      <sheetName val="2DA. PARCIALIDAD"/>
      <sheetName val="CONSULTA"/>
      <sheetName val="FORMATO MES"/>
      <sheetName val="CONSTANCIAS"/>
      <sheetName val="FONDOS-NO CONS."/>
      <sheetName val="ADEUDOS"/>
      <sheetName val="RESUMEN MES"/>
      <sheetName val="FEB17"/>
      <sheetName val="xMesSHCP"/>
    </sheetNames>
    <sheetDataSet>
      <sheetData sheetId="0">
        <row r="30">
          <cell r="L30">
            <v>196959</v>
          </cell>
          <cell r="O30">
            <v>86520</v>
          </cell>
        </row>
        <row r="31">
          <cell r="L31">
            <v>625629</v>
          </cell>
          <cell r="O31">
            <v>139279</v>
          </cell>
        </row>
        <row r="32">
          <cell r="L32">
            <v>5222374</v>
          </cell>
          <cell r="O32">
            <v>1798137</v>
          </cell>
        </row>
        <row r="33">
          <cell r="L33">
            <v>1467070</v>
          </cell>
          <cell r="O33">
            <v>60121</v>
          </cell>
        </row>
        <row r="34">
          <cell r="L34">
            <v>2843920</v>
          </cell>
          <cell r="O34">
            <v>2735769</v>
          </cell>
        </row>
        <row r="35">
          <cell r="L35">
            <v>373455</v>
          </cell>
          <cell r="O35">
            <v>354022</v>
          </cell>
        </row>
        <row r="36">
          <cell r="L36">
            <v>0</v>
          </cell>
          <cell r="O36">
            <v>72527</v>
          </cell>
        </row>
        <row r="37">
          <cell r="L37">
            <v>0</v>
          </cell>
          <cell r="O37">
            <v>19707</v>
          </cell>
        </row>
        <row r="38">
          <cell r="L38">
            <v>28335</v>
          </cell>
          <cell r="O38">
            <v>49223</v>
          </cell>
        </row>
        <row r="39">
          <cell r="L39">
            <v>194841</v>
          </cell>
          <cell r="O39">
            <v>45355</v>
          </cell>
        </row>
        <row r="40">
          <cell r="L40">
            <v>200709</v>
          </cell>
          <cell r="O40">
            <v>28088</v>
          </cell>
        </row>
        <row r="48">
          <cell r="C48">
            <v>377600158</v>
          </cell>
          <cell r="E48">
            <v>90624038</v>
          </cell>
        </row>
        <row r="49">
          <cell r="C49">
            <v>125230780</v>
          </cell>
          <cell r="E49">
            <v>30055387</v>
          </cell>
        </row>
        <row r="50">
          <cell r="C50">
            <v>23751956</v>
          </cell>
          <cell r="E50">
            <v>23751956</v>
          </cell>
        </row>
        <row r="51">
          <cell r="C51">
            <v>6185893</v>
          </cell>
          <cell r="E51">
            <v>1237179</v>
          </cell>
        </row>
        <row r="52">
          <cell r="C52">
            <v>2659407</v>
          </cell>
          <cell r="E52">
            <v>531881</v>
          </cell>
        </row>
        <row r="53">
          <cell r="C53">
            <v>982780</v>
          </cell>
          <cell r="E53">
            <v>196556</v>
          </cell>
        </row>
        <row r="57">
          <cell r="C57">
            <v>26520096</v>
          </cell>
          <cell r="E57">
            <v>6364823</v>
          </cell>
        </row>
        <row r="58">
          <cell r="C58">
            <v>11997093</v>
          </cell>
          <cell r="E58">
            <v>2399419</v>
          </cell>
        </row>
        <row r="60">
          <cell r="C60">
            <v>3918849</v>
          </cell>
          <cell r="E60">
            <v>3918849</v>
          </cell>
        </row>
        <row r="61">
          <cell r="C61">
            <v>0</v>
          </cell>
          <cell r="E6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3" zoomScaleNormal="53" workbookViewId="0">
      <selection activeCell="E48" sqref="E48"/>
    </sheetView>
  </sheetViews>
  <sheetFormatPr baseColWidth="10" defaultRowHeight="15.75"/>
  <cols>
    <col min="1" max="1" width="23.5" style="1" customWidth="1"/>
    <col min="2" max="2" width="20.875" style="1" customWidth="1"/>
    <col min="3" max="3" width="20.625" style="1" customWidth="1"/>
    <col min="4" max="4" width="17.125" style="1" customWidth="1"/>
    <col min="5" max="5" width="24" style="1" customWidth="1"/>
    <col min="6" max="6" width="15.375" style="1" customWidth="1"/>
    <col min="7" max="7" width="23.75" style="1" customWidth="1"/>
    <col min="8" max="8" width="19.125" style="1" customWidth="1"/>
    <col min="9" max="9" width="22.625" style="1" customWidth="1"/>
    <col min="10" max="10" width="24.875" style="1" customWidth="1"/>
    <col min="11" max="11" width="19.625" style="1" customWidth="1"/>
    <col min="12" max="12" width="20.875" style="1" customWidth="1"/>
    <col min="13" max="13" width="1.125" style="1" customWidth="1"/>
    <col min="14" max="14" width="19.875" style="1" customWidth="1"/>
    <col min="15" max="15" width="27.875" style="1" customWidth="1"/>
    <col min="16" max="16" width="11" style="1"/>
    <col min="17" max="17" width="22.125" style="1" customWidth="1"/>
    <col min="18" max="40" width="11" style="1"/>
    <col min="41" max="16384" width="11" style="2"/>
  </cols>
  <sheetData>
    <row r="1" spans="1:40" ht="151.5" customHeight="1" thickBot="1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40" s="4" customFormat="1" ht="56.25" customHeight="1" thickBot="1">
      <c r="A2" s="48" t="s">
        <v>0</v>
      </c>
      <c r="B2" s="48" t="s">
        <v>1</v>
      </c>
      <c r="C2" s="48" t="s">
        <v>2</v>
      </c>
      <c r="D2" s="48"/>
      <c r="E2" s="48" t="s">
        <v>3</v>
      </c>
      <c r="F2" s="48" t="s">
        <v>4</v>
      </c>
      <c r="G2" s="48" t="s">
        <v>5</v>
      </c>
      <c r="H2" s="48" t="s">
        <v>6</v>
      </c>
      <c r="I2" s="48" t="s">
        <v>7</v>
      </c>
      <c r="J2" s="48" t="s">
        <v>8</v>
      </c>
      <c r="K2" s="48" t="s">
        <v>9</v>
      </c>
      <c r="L2" s="49" t="s">
        <v>10</v>
      </c>
      <c r="M2" s="3"/>
      <c r="N2" s="48" t="s">
        <v>32</v>
      </c>
      <c r="O2" s="48" t="s">
        <v>31</v>
      </c>
    </row>
    <row r="3" spans="1:40" s="4" customFormat="1" ht="57" customHeight="1" thickBot="1">
      <c r="A3" s="48"/>
      <c r="B3" s="48"/>
      <c r="C3" s="5">
        <v>0.7</v>
      </c>
      <c r="D3" s="5">
        <v>0.3</v>
      </c>
      <c r="E3" s="48"/>
      <c r="F3" s="48"/>
      <c r="G3" s="48"/>
      <c r="H3" s="48"/>
      <c r="I3" s="48"/>
      <c r="J3" s="48"/>
      <c r="K3" s="48"/>
      <c r="L3" s="49"/>
      <c r="M3" s="3"/>
      <c r="N3" s="48"/>
      <c r="O3" s="48"/>
    </row>
    <row r="4" spans="1:40" ht="29.25" customHeight="1" thickBot="1">
      <c r="A4" s="38" t="s">
        <v>11</v>
      </c>
      <c r="B4" s="32">
        <v>4576558</v>
      </c>
      <c r="C4" s="32">
        <v>1205638</v>
      </c>
      <c r="D4" s="32">
        <v>162936</v>
      </c>
      <c r="E4" s="32">
        <v>27089</v>
      </c>
      <c r="F4" s="32">
        <v>0</v>
      </c>
      <c r="G4" s="32">
        <v>63051</v>
      </c>
      <c r="H4" s="32">
        <v>326909</v>
      </c>
      <c r="I4" s="32">
        <v>122221</v>
      </c>
      <c r="J4" s="32">
        <v>9999</v>
      </c>
      <c r="K4" s="32">
        <v>1430803</v>
      </c>
      <c r="L4" s="30">
        <f>+B4+K4+H4+C4+D4+G4+E4+I4+J4+F4</f>
        <v>7925204</v>
      </c>
      <c r="M4" s="8"/>
      <c r="N4" s="32">
        <f>+[1]ABRIL!L30</f>
        <v>196959</v>
      </c>
      <c r="O4" s="32">
        <f>+[1]ABRIL!O30</f>
        <v>86520</v>
      </c>
      <c r="R4" s="44"/>
    </row>
    <row r="5" spans="1:40" ht="29.25" customHeight="1" thickBot="1">
      <c r="A5" s="39" t="s">
        <v>12</v>
      </c>
      <c r="B5" s="33">
        <v>6044447</v>
      </c>
      <c r="C5" s="33">
        <v>1570156</v>
      </c>
      <c r="D5" s="33">
        <v>338812</v>
      </c>
      <c r="E5" s="33">
        <v>36675</v>
      </c>
      <c r="F5" s="33">
        <v>0</v>
      </c>
      <c r="G5" s="33">
        <v>80344</v>
      </c>
      <c r="H5" s="33">
        <v>420999</v>
      </c>
      <c r="I5" s="33">
        <v>159368</v>
      </c>
      <c r="J5" s="33">
        <v>12859</v>
      </c>
      <c r="K5" s="33">
        <v>1808076</v>
      </c>
      <c r="L5" s="31">
        <f t="shared" ref="L5:L14" si="0">+B5+K5+H5+C5+D5+G5+E5+I5+J5+F5</f>
        <v>10471736</v>
      </c>
      <c r="M5" s="8"/>
      <c r="N5" s="33">
        <f>+[1]ABRIL!L31</f>
        <v>625629</v>
      </c>
      <c r="O5" s="33">
        <f>+[1]ABRIL!O31</f>
        <v>139279</v>
      </c>
      <c r="R5" s="44"/>
    </row>
    <row r="6" spans="1:40" ht="29.25" customHeight="1" thickBot="1">
      <c r="A6" s="38" t="s">
        <v>13</v>
      </c>
      <c r="B6" s="32">
        <v>22174579</v>
      </c>
      <c r="C6" s="32">
        <v>5832762</v>
      </c>
      <c r="D6" s="32">
        <v>1694015</v>
      </c>
      <c r="E6" s="32">
        <v>128984</v>
      </c>
      <c r="F6" s="32">
        <v>0</v>
      </c>
      <c r="G6" s="32">
        <v>305648</v>
      </c>
      <c r="H6" s="32">
        <v>1565934</v>
      </c>
      <c r="I6" s="32">
        <v>602656</v>
      </c>
      <c r="J6" s="32">
        <v>48438</v>
      </c>
      <c r="K6" s="32">
        <v>7502783</v>
      </c>
      <c r="L6" s="30">
        <f t="shared" si="0"/>
        <v>39855799</v>
      </c>
      <c r="M6" s="8"/>
      <c r="N6" s="32">
        <f>+[1]ABRIL!L32</f>
        <v>5222374</v>
      </c>
      <c r="O6" s="32">
        <f>+[1]ABRIL!O32</f>
        <v>1798137</v>
      </c>
      <c r="R6" s="44"/>
    </row>
    <row r="7" spans="1:40" ht="29.25" customHeight="1" thickBot="1">
      <c r="A7" s="39" t="s">
        <v>14</v>
      </c>
      <c r="B7" s="33">
        <v>5553205</v>
      </c>
      <c r="C7" s="33">
        <v>1445155</v>
      </c>
      <c r="D7" s="33">
        <v>300181</v>
      </c>
      <c r="E7" s="33">
        <v>33249</v>
      </c>
      <c r="F7" s="33">
        <v>0</v>
      </c>
      <c r="G7" s="33">
        <v>74330</v>
      </c>
      <c r="H7" s="33">
        <v>386271</v>
      </c>
      <c r="I7" s="33">
        <v>141296</v>
      </c>
      <c r="J7" s="33">
        <v>11871</v>
      </c>
      <c r="K7" s="33">
        <v>1748867</v>
      </c>
      <c r="L7" s="31">
        <f t="shared" si="0"/>
        <v>9694425</v>
      </c>
      <c r="M7" s="8"/>
      <c r="N7" s="33">
        <f>+[1]ABRIL!L33</f>
        <v>1467070</v>
      </c>
      <c r="O7" s="33">
        <f>+[1]ABRIL!O33</f>
        <v>60121</v>
      </c>
      <c r="R7" s="44"/>
    </row>
    <row r="8" spans="1:40" ht="29.25" customHeight="1" thickBot="1">
      <c r="A8" s="38" t="s">
        <v>15</v>
      </c>
      <c r="B8" s="32">
        <v>21201917</v>
      </c>
      <c r="C8" s="32">
        <v>5554970</v>
      </c>
      <c r="D8" s="32">
        <v>0</v>
      </c>
      <c r="E8" s="32">
        <v>125301</v>
      </c>
      <c r="F8" s="32">
        <v>0</v>
      </c>
      <c r="G8" s="32">
        <v>288795</v>
      </c>
      <c r="H8" s="32">
        <v>1492270</v>
      </c>
      <c r="I8" s="32">
        <v>519839</v>
      </c>
      <c r="J8" s="32">
        <v>45916</v>
      </c>
      <c r="K8" s="32">
        <v>6843740</v>
      </c>
      <c r="L8" s="30">
        <f t="shared" si="0"/>
        <v>36072748</v>
      </c>
      <c r="M8" s="8"/>
      <c r="N8" s="32">
        <f>+[1]ABRIL!L34</f>
        <v>2843920</v>
      </c>
      <c r="O8" s="32">
        <f>+[1]ABRIL!O34</f>
        <v>2735769</v>
      </c>
      <c r="R8" s="44"/>
    </row>
    <row r="9" spans="1:40" ht="29.25" customHeight="1" thickBot="1">
      <c r="A9" s="39" t="s">
        <v>16</v>
      </c>
      <c r="B9" s="33">
        <v>8246010</v>
      </c>
      <c r="C9" s="33">
        <v>2151226</v>
      </c>
      <c r="D9" s="33">
        <v>296704</v>
      </c>
      <c r="E9" s="33">
        <v>48934</v>
      </c>
      <c r="F9" s="33">
        <v>0</v>
      </c>
      <c r="G9" s="33">
        <v>111184</v>
      </c>
      <c r="H9" s="33">
        <v>574988</v>
      </c>
      <c r="I9" s="33">
        <v>220406</v>
      </c>
      <c r="J9" s="33">
        <v>17722</v>
      </c>
      <c r="K9" s="33">
        <v>2667453</v>
      </c>
      <c r="L9" s="31">
        <f t="shared" si="0"/>
        <v>14334627</v>
      </c>
      <c r="M9" s="8"/>
      <c r="N9" s="33">
        <f>+[1]ABRIL!L35</f>
        <v>373455</v>
      </c>
      <c r="O9" s="33">
        <f>+[1]ABRIL!O35</f>
        <v>354022</v>
      </c>
      <c r="R9" s="44"/>
    </row>
    <row r="10" spans="1:40" ht="29.25" customHeight="1" thickBot="1">
      <c r="A10" s="38" t="s">
        <v>17</v>
      </c>
      <c r="B10" s="32">
        <v>6429183</v>
      </c>
      <c r="C10" s="32">
        <v>1681211</v>
      </c>
      <c r="D10" s="32">
        <v>400156</v>
      </c>
      <c r="E10" s="32">
        <v>37675</v>
      </c>
      <c r="F10" s="32">
        <v>0</v>
      </c>
      <c r="G10" s="32">
        <v>87371</v>
      </c>
      <c r="H10" s="32">
        <v>448561</v>
      </c>
      <c r="I10" s="32">
        <v>173345</v>
      </c>
      <c r="J10" s="32">
        <v>13895</v>
      </c>
      <c r="K10" s="32">
        <v>2167316</v>
      </c>
      <c r="L10" s="30">
        <f t="shared" si="0"/>
        <v>11438713</v>
      </c>
      <c r="M10" s="8"/>
      <c r="N10" s="32">
        <f>+[1]ABRIL!L36</f>
        <v>0</v>
      </c>
      <c r="O10" s="32">
        <f>+[1]ABRIL!O36</f>
        <v>72527</v>
      </c>
      <c r="R10" s="44"/>
    </row>
    <row r="11" spans="1:40" ht="29.25" customHeight="1" thickBot="1">
      <c r="A11" s="39" t="s">
        <v>18</v>
      </c>
      <c r="B11" s="33">
        <v>4170022</v>
      </c>
      <c r="C11" s="33">
        <v>1093018</v>
      </c>
      <c r="D11" s="33">
        <v>300813</v>
      </c>
      <c r="E11" s="33">
        <v>24580</v>
      </c>
      <c r="F11" s="33">
        <v>0</v>
      </c>
      <c r="G11" s="33">
        <v>56884</v>
      </c>
      <c r="H11" s="33">
        <v>293488</v>
      </c>
      <c r="I11" s="33">
        <v>139674</v>
      </c>
      <c r="J11" s="33">
        <v>9040</v>
      </c>
      <c r="K11" s="33">
        <v>1358085</v>
      </c>
      <c r="L11" s="31">
        <f t="shared" si="0"/>
        <v>7445604</v>
      </c>
      <c r="M11" s="8"/>
      <c r="N11" s="33">
        <f>+[1]ABRIL!L37</f>
        <v>0</v>
      </c>
      <c r="O11" s="33">
        <f>+[1]ABRIL!O37</f>
        <v>19707</v>
      </c>
      <c r="R11" s="44"/>
    </row>
    <row r="12" spans="1:40" ht="29.25" customHeight="1" thickBot="1">
      <c r="A12" s="38" t="s">
        <v>19</v>
      </c>
      <c r="B12" s="32">
        <v>4835344</v>
      </c>
      <c r="C12" s="32">
        <v>1273664</v>
      </c>
      <c r="D12" s="32">
        <v>295204</v>
      </c>
      <c r="E12" s="32">
        <v>27915</v>
      </c>
      <c r="F12" s="32">
        <v>0</v>
      </c>
      <c r="G12" s="32">
        <v>66955</v>
      </c>
      <c r="H12" s="32">
        <v>341605</v>
      </c>
      <c r="I12" s="32">
        <v>148915</v>
      </c>
      <c r="J12" s="32">
        <v>10597</v>
      </c>
      <c r="K12" s="32">
        <v>1674436</v>
      </c>
      <c r="L12" s="30">
        <f t="shared" si="0"/>
        <v>8674635</v>
      </c>
      <c r="M12" s="8"/>
      <c r="N12" s="32">
        <f>+[1]ABRIL!L38</f>
        <v>28335</v>
      </c>
      <c r="O12" s="32">
        <f>+[1]ABRIL!O38</f>
        <v>49223</v>
      </c>
      <c r="R12" s="44"/>
    </row>
    <row r="13" spans="1:40" ht="29.25" customHeight="1" thickBot="1">
      <c r="A13" s="39" t="s">
        <v>20</v>
      </c>
      <c r="B13" s="33">
        <v>4129445</v>
      </c>
      <c r="C13" s="33">
        <v>1074457</v>
      </c>
      <c r="D13" s="33">
        <v>50155</v>
      </c>
      <c r="E13" s="33">
        <v>23511</v>
      </c>
      <c r="F13" s="33">
        <v>0</v>
      </c>
      <c r="G13" s="33">
        <v>55861</v>
      </c>
      <c r="H13" s="33">
        <v>280766</v>
      </c>
      <c r="I13" s="33">
        <v>74107</v>
      </c>
      <c r="J13" s="33">
        <v>8885</v>
      </c>
      <c r="K13" s="33">
        <v>1580117</v>
      </c>
      <c r="L13" s="31">
        <f t="shared" si="0"/>
        <v>7277304</v>
      </c>
      <c r="M13" s="8"/>
      <c r="N13" s="33">
        <f>+[1]ABRIL!L39</f>
        <v>194841</v>
      </c>
      <c r="O13" s="33">
        <f>+[1]ABRIL!O39</f>
        <v>45355</v>
      </c>
      <c r="R13" s="44"/>
    </row>
    <row r="14" spans="1:40" ht="29.25" customHeight="1" thickBot="1">
      <c r="A14" s="38" t="s">
        <v>21</v>
      </c>
      <c r="B14" s="32">
        <v>3263328</v>
      </c>
      <c r="C14" s="32">
        <v>869699</v>
      </c>
      <c r="D14" s="32">
        <v>79873</v>
      </c>
      <c r="E14" s="32">
        <v>17968</v>
      </c>
      <c r="F14" s="32">
        <v>0</v>
      </c>
      <c r="G14" s="32">
        <v>46756</v>
      </c>
      <c r="H14" s="32">
        <v>233032</v>
      </c>
      <c r="I14" s="32">
        <v>97592</v>
      </c>
      <c r="J14" s="32">
        <v>7334</v>
      </c>
      <c r="K14" s="32">
        <v>1273711</v>
      </c>
      <c r="L14" s="30">
        <f t="shared" si="0"/>
        <v>5889293</v>
      </c>
      <c r="M14" s="8"/>
      <c r="N14" s="32">
        <f>+[1]ABRIL!L40</f>
        <v>200709</v>
      </c>
      <c r="O14" s="32">
        <f>+[1]ABRIL!O40</f>
        <v>28088</v>
      </c>
      <c r="R14" s="44"/>
    </row>
    <row r="15" spans="1:40" s="10" customFormat="1" ht="42.75" customHeight="1" thickBot="1">
      <c r="A15" s="6" t="s">
        <v>22</v>
      </c>
      <c r="B15" s="7">
        <f>SUM(B4:B14)</f>
        <v>90624038</v>
      </c>
      <c r="C15" s="7">
        <f t="shared" ref="C15:K15" si="1">SUM(C4:C14)</f>
        <v>23751956</v>
      </c>
      <c r="D15" s="7">
        <f t="shared" si="1"/>
        <v>3918849</v>
      </c>
      <c r="E15" s="7">
        <f t="shared" si="1"/>
        <v>531881</v>
      </c>
      <c r="F15" s="7">
        <f t="shared" si="1"/>
        <v>0</v>
      </c>
      <c r="G15" s="7">
        <f t="shared" si="1"/>
        <v>1237179</v>
      </c>
      <c r="H15" s="7">
        <f t="shared" si="1"/>
        <v>6364823</v>
      </c>
      <c r="I15" s="7">
        <f t="shared" si="1"/>
        <v>2399419</v>
      </c>
      <c r="J15" s="7">
        <f t="shared" si="1"/>
        <v>196556</v>
      </c>
      <c r="K15" s="7">
        <f t="shared" si="1"/>
        <v>30055387</v>
      </c>
      <c r="L15" s="7">
        <f>SUM(L4:L14)</f>
        <v>159080088</v>
      </c>
      <c r="M15" s="8"/>
      <c r="N15" s="7">
        <f>SUM(N4:N14)</f>
        <v>11153292</v>
      </c>
      <c r="O15" s="7">
        <f>SUM(O4:O14)</f>
        <v>5388748</v>
      </c>
      <c r="P15" s="9"/>
      <c r="Q15" s="40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27" customHeight="1">
      <c r="A16" s="50" t="s">
        <v>23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40" s="11" customFormat="1" ht="19.5">
      <c r="B17" s="12"/>
      <c r="C17" s="12"/>
      <c r="D17" s="12"/>
      <c r="E17" s="12"/>
      <c r="F17" s="12"/>
      <c r="G17" s="12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s="19" customFormat="1" ht="33" customHeight="1">
      <c r="A18" s="51" t="s">
        <v>34</v>
      </c>
      <c r="B18" s="52"/>
      <c r="C18" s="52"/>
      <c r="D18" s="15"/>
      <c r="E18" s="42" t="s">
        <v>24</v>
      </c>
      <c r="F18" s="16"/>
      <c r="G18" s="42" t="s">
        <v>25</v>
      </c>
      <c r="H18" s="17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11" customFormat="1" ht="24.75" customHeight="1">
      <c r="A19" s="46" t="s">
        <v>1</v>
      </c>
      <c r="B19" s="46"/>
      <c r="C19" s="46"/>
      <c r="D19" s="43"/>
      <c r="E19" s="34">
        <f>+[1]ABRIL!C48</f>
        <v>377600158</v>
      </c>
      <c r="F19" s="41" t="s">
        <v>26</v>
      </c>
      <c r="G19" s="34">
        <f>+[1]ABRIL!E48</f>
        <v>90624038</v>
      </c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s="11" customFormat="1" ht="24.75" customHeight="1">
      <c r="A20" s="46" t="s">
        <v>27</v>
      </c>
      <c r="B20" s="46"/>
      <c r="C20" s="46"/>
      <c r="D20" s="43"/>
      <c r="E20" s="35">
        <f>+[1]ABRIL!C50</f>
        <v>23751956</v>
      </c>
      <c r="F20" s="41" t="s">
        <v>28</v>
      </c>
      <c r="G20" s="35">
        <f>+[1]ABRIL!E50</f>
        <v>23751956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1" customFormat="1" ht="24.75" customHeight="1">
      <c r="A21" s="46" t="s">
        <v>29</v>
      </c>
      <c r="B21" s="46"/>
      <c r="C21" s="46"/>
      <c r="D21" s="43"/>
      <c r="E21" s="35">
        <f>+[1]ABRIL!C60</f>
        <v>3918849</v>
      </c>
      <c r="F21" s="41" t="s">
        <v>28</v>
      </c>
      <c r="G21" s="35">
        <f>+[1]ABRIL!E60</f>
        <v>3918849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1" customFormat="1" ht="24.75" customHeight="1">
      <c r="A22" s="46" t="s">
        <v>3</v>
      </c>
      <c r="B22" s="46"/>
      <c r="C22" s="46"/>
      <c r="D22" s="43"/>
      <c r="E22" s="35">
        <f>+[1]ABRIL!C52</f>
        <v>2659407</v>
      </c>
      <c r="F22" s="41" t="s">
        <v>30</v>
      </c>
      <c r="G22" s="35">
        <f>+[1]ABRIL!E52</f>
        <v>531881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s="11" customFormat="1" ht="27.75" customHeight="1">
      <c r="A23" s="46" t="s">
        <v>4</v>
      </c>
      <c r="B23" s="46"/>
      <c r="C23" s="46"/>
      <c r="D23" s="43"/>
      <c r="E23" s="35">
        <f>+[1]ABRIL!C61</f>
        <v>0</v>
      </c>
      <c r="F23" s="41" t="s">
        <v>30</v>
      </c>
      <c r="G23" s="35">
        <f>+[1]ABRIL!E61</f>
        <v>0</v>
      </c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1" customFormat="1" ht="24" customHeight="1">
      <c r="A24" s="46" t="s">
        <v>5</v>
      </c>
      <c r="B24" s="46"/>
      <c r="C24" s="46"/>
      <c r="D24" s="43"/>
      <c r="E24" s="35">
        <f>+[1]ABRIL!C51</f>
        <v>6185893</v>
      </c>
      <c r="F24" s="41" t="s">
        <v>30</v>
      </c>
      <c r="G24" s="35">
        <f>+[1]ABRIL!E51</f>
        <v>1237179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s="11" customFormat="1" ht="27" customHeight="1">
      <c r="A25" s="46" t="s">
        <v>6</v>
      </c>
      <c r="B25" s="46"/>
      <c r="C25" s="46"/>
      <c r="D25" s="43"/>
      <c r="E25" s="35">
        <f>+[1]ABRIL!C57</f>
        <v>26520096</v>
      </c>
      <c r="F25" s="41" t="s">
        <v>26</v>
      </c>
      <c r="G25" s="35">
        <f>+[1]ABRIL!E57</f>
        <v>6364823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1" customFormat="1" ht="47.25" customHeight="1">
      <c r="A26" s="46" t="s">
        <v>7</v>
      </c>
      <c r="B26" s="46"/>
      <c r="C26" s="46"/>
      <c r="D26" s="43"/>
      <c r="E26" s="35">
        <f>+[1]ABRIL!C58</f>
        <v>11997093</v>
      </c>
      <c r="F26" s="41" t="s">
        <v>30</v>
      </c>
      <c r="G26" s="35">
        <f>+[1]ABRIL!E58</f>
        <v>2399419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s="11" customFormat="1" ht="45.75" customHeight="1">
      <c r="A27" s="46" t="s">
        <v>8</v>
      </c>
      <c r="B27" s="46"/>
      <c r="C27" s="46"/>
      <c r="D27" s="43"/>
      <c r="E27" s="35">
        <f>+[1]ABRIL!C53</f>
        <v>982780</v>
      </c>
      <c r="F27" s="41" t="s">
        <v>30</v>
      </c>
      <c r="G27" s="35">
        <f>+[1]ABRIL!E53</f>
        <v>196556</v>
      </c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1" customFormat="1" ht="32.25" customHeight="1">
      <c r="A28" s="46" t="s">
        <v>9</v>
      </c>
      <c r="B28" s="46"/>
      <c r="C28" s="46"/>
      <c r="D28" s="43"/>
      <c r="E28" s="35">
        <f>+[1]ABRIL!C49</f>
        <v>125230780</v>
      </c>
      <c r="F28" s="41" t="s">
        <v>26</v>
      </c>
      <c r="G28" s="35">
        <f>+[1]ABRIL!E49</f>
        <v>30055387</v>
      </c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s="11" customFormat="1" ht="29.25" customHeight="1" thickBot="1">
      <c r="A29" s="47" t="s">
        <v>22</v>
      </c>
      <c r="B29" s="47"/>
      <c r="C29" s="47"/>
      <c r="D29" s="20"/>
      <c r="E29" s="36">
        <f>SUM(E19:E28)</f>
        <v>578847012</v>
      </c>
      <c r="F29" s="37"/>
      <c r="G29" s="36">
        <f>SUM(G19:G28)</f>
        <v>159080088</v>
      </c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1" customFormat="1" ht="20.25" thickTop="1">
      <c r="A30" s="13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>
      <c r="A31" s="21"/>
      <c r="B31" s="21"/>
      <c r="C31" s="21"/>
      <c r="D31" s="21"/>
      <c r="E31" s="21"/>
      <c r="F31" s="21"/>
      <c r="G31" s="21"/>
      <c r="H31" s="21"/>
      <c r="I31" s="21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10" ht="19.5">
      <c r="A33" s="45"/>
      <c r="B33" s="45"/>
      <c r="C33" s="45"/>
      <c r="D33" s="22"/>
      <c r="E33" s="23"/>
      <c r="F33" s="24"/>
      <c r="G33" s="23"/>
      <c r="H33" s="23"/>
      <c r="I33" s="24"/>
      <c r="J33" s="23"/>
    </row>
    <row r="34" spans="1:10" ht="19.5">
      <c r="A34" s="45"/>
      <c r="B34" s="45"/>
      <c r="C34" s="45"/>
      <c r="D34" s="22"/>
      <c r="E34" s="23"/>
      <c r="F34" s="24"/>
      <c r="G34" s="23"/>
      <c r="H34" s="23"/>
      <c r="I34" s="24"/>
      <c r="J34" s="23"/>
    </row>
    <row r="35" spans="1:10" s="1" customFormat="1" ht="19.5">
      <c r="A35" s="45"/>
      <c r="B35" s="45"/>
      <c r="C35" s="45"/>
      <c r="D35" s="22"/>
      <c r="E35" s="23"/>
      <c r="F35" s="24"/>
      <c r="G35" s="23"/>
      <c r="H35" s="23"/>
      <c r="I35" s="24"/>
      <c r="J35" s="23"/>
    </row>
    <row r="36" spans="1:10" s="1" customFormat="1" ht="19.5">
      <c r="A36" s="45"/>
      <c r="B36" s="45"/>
      <c r="C36" s="45"/>
      <c r="D36" s="22"/>
      <c r="E36" s="23"/>
      <c r="F36" s="24"/>
      <c r="G36" s="23"/>
      <c r="H36" s="23"/>
      <c r="I36" s="24"/>
      <c r="J36" s="23"/>
    </row>
    <row r="37" spans="1:10" s="1" customFormat="1" ht="19.5">
      <c r="A37" s="45"/>
      <c r="B37" s="45"/>
      <c r="C37" s="45"/>
      <c r="D37" s="22"/>
      <c r="E37" s="23"/>
      <c r="F37" s="24"/>
      <c r="G37" s="23"/>
      <c r="H37" s="23"/>
      <c r="I37" s="24"/>
      <c r="J37" s="23"/>
    </row>
    <row r="38" spans="1:10" s="1" customFormat="1" ht="19.5">
      <c r="A38" s="45"/>
      <c r="B38" s="45"/>
      <c r="C38" s="45"/>
      <c r="D38" s="22"/>
      <c r="E38" s="23"/>
      <c r="F38" s="24"/>
      <c r="G38" s="23"/>
      <c r="H38" s="23"/>
      <c r="I38" s="24"/>
      <c r="J38" s="23"/>
    </row>
    <row r="39" spans="1:10" s="1" customFormat="1" ht="19.5">
      <c r="A39" s="45"/>
      <c r="B39" s="45"/>
      <c r="C39" s="45"/>
      <c r="D39" s="22"/>
      <c r="E39" s="23"/>
      <c r="F39" s="24"/>
      <c r="G39" s="23"/>
      <c r="H39" s="23"/>
      <c r="I39" s="24"/>
      <c r="J39" s="23"/>
    </row>
    <row r="40" spans="1:10" s="1" customFormat="1" ht="19.5">
      <c r="A40" s="45"/>
      <c r="B40" s="45"/>
      <c r="C40" s="45"/>
      <c r="D40" s="22"/>
      <c r="E40" s="23"/>
      <c r="F40" s="24"/>
      <c r="G40" s="23"/>
      <c r="H40" s="23"/>
      <c r="I40" s="24"/>
      <c r="J40" s="23"/>
    </row>
    <row r="41" spans="1:10" s="1" customFormat="1" ht="19.5">
      <c r="A41" s="45"/>
      <c r="B41" s="45"/>
      <c r="C41" s="45"/>
      <c r="D41" s="25"/>
      <c r="E41" s="23"/>
      <c r="F41" s="24"/>
      <c r="G41" s="23"/>
      <c r="H41" s="23"/>
      <c r="I41" s="24"/>
      <c r="J41" s="23"/>
    </row>
    <row r="42" spans="1:10" s="1" customFormat="1" ht="19.5">
      <c r="A42" s="45"/>
      <c r="B42" s="45"/>
      <c r="C42" s="45"/>
      <c r="D42" s="22"/>
      <c r="E42" s="23"/>
      <c r="F42" s="24"/>
      <c r="G42" s="23"/>
      <c r="H42" s="23"/>
      <c r="I42" s="24"/>
      <c r="J42" s="23"/>
    </row>
    <row r="43" spans="1:10" s="1" customFormat="1" ht="19.5">
      <c r="A43" s="21"/>
      <c r="B43" s="21"/>
      <c r="C43" s="21"/>
      <c r="D43" s="26"/>
      <c r="E43" s="26"/>
      <c r="F43" s="26"/>
      <c r="G43" s="26"/>
      <c r="H43" s="26"/>
      <c r="I43" s="26"/>
      <c r="J43" s="26"/>
    </row>
    <row r="44" spans="1:10" s="1" customFormat="1" ht="16.5">
      <c r="A44" s="21"/>
      <c r="B44" s="21"/>
      <c r="C44" s="21"/>
      <c r="D44" s="27"/>
      <c r="E44" s="27"/>
      <c r="F44" s="23"/>
      <c r="G44" s="23"/>
      <c r="H44" s="23"/>
      <c r="I44" s="24"/>
    </row>
    <row r="45" spans="1:10" ht="16.5">
      <c r="D45" s="28"/>
      <c r="E45" s="28"/>
      <c r="F45" s="28"/>
      <c r="G45" s="28"/>
      <c r="I45" s="29"/>
    </row>
  </sheetData>
  <mergeCells count="37"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</mergeCells>
  <printOptions horizontalCentered="1"/>
  <pageMargins left="0.15748031496062992" right="0.15748031496062992" top="0.32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MES</vt:lpstr>
      <vt:lpstr>'FORMATO MES'!Área_de_impresión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2017-05-08T15:19:56Z</cp:lastPrinted>
  <dcterms:created xsi:type="dcterms:W3CDTF">2015-07-01T14:43:03Z</dcterms:created>
  <dcterms:modified xsi:type="dcterms:W3CDTF">2017-05-08T15:25:56Z</dcterms:modified>
</cp:coreProperties>
</file>