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FEBRERO\"/>
    </mc:Choice>
  </mc:AlternateContent>
  <bookViews>
    <workbookView xWindow="0" yWindow="0" windowWidth="20490" windowHeight="7665"/>
  </bookViews>
  <sheets>
    <sheet name="PORTAL SEFIN 3ER AJUSTE" sheetId="1" r:id="rId1"/>
  </sheets>
  <definedNames>
    <definedName name="_xlnm.Print_Area" localSheetId="0">'PORTAL SEFIN 3ER AJUSTE'!$A$1:$N$31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G24" i="1" l="1"/>
  <c r="G23" i="1"/>
  <c r="G29" i="1" l="1"/>
  <c r="G28" i="1"/>
  <c r="G27" i="1"/>
  <c r="G26" i="1"/>
  <c r="L16" i="1"/>
  <c r="K16" i="1"/>
  <c r="J16" i="1"/>
  <c r="I16" i="1"/>
  <c r="H16" i="1"/>
  <c r="F16" i="1"/>
  <c r="E16" i="1"/>
  <c r="G16" i="1"/>
  <c r="G25" i="1" s="1"/>
  <c r="D16" i="1"/>
  <c r="E22" i="1" s="1"/>
  <c r="G22" i="1" s="1"/>
  <c r="G21" i="1" l="1"/>
  <c r="M5" i="1"/>
  <c r="M6" i="1"/>
  <c r="M7" i="1"/>
  <c r="B16" i="1"/>
  <c r="E20" i="1" s="1"/>
  <c r="G20" i="1" s="1"/>
  <c r="M9" i="1"/>
  <c r="M10" i="1"/>
  <c r="M11" i="1"/>
  <c r="M12" i="1"/>
  <c r="M13" i="1"/>
  <c r="M14" i="1"/>
  <c r="M15" i="1"/>
  <c r="M8" i="1"/>
  <c r="G30" i="1" l="1"/>
  <c r="E30" i="1"/>
  <c r="M16" i="1"/>
</calcChain>
</file>

<file path=xl/sharedStrings.xml><?xml version="1.0" encoding="utf-8"?>
<sst xmlns="http://schemas.openxmlformats.org/spreadsheetml/2006/main" count="51" uniqueCount="36">
  <si>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</si>
  <si>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</si>
  <si>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</si>
  <si>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</si>
  <si>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</si>
  <si>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</si>
  <si>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</si>
  <si>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</si>
  <si>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</si>
  <si>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</si>
  <si>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</si>
  <si>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</si>
  <si>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</si>
  <si>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</si>
  <si>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</si>
  <si>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</si>
  <si>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</si>
  <si>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</si>
  <si>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</si>
  <si>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</si>
  <si>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</si>
  <si>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</si>
  <si>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</si>
  <si>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</si>
  <si>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</si>
  <si>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</si>
  <si>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</si>
  <si>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</si>
  <si>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</si>
  <si>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</si>
  <si>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</si>
  <si>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</si>
  <si>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</si>
  <si>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TERCER AJUSTE CUATRIMESTRAL 2017</t>
  </si>
  <si>
    <t>FEBRERO 2018</t>
  </si>
  <si>
    <t>PARTICIPACIONES A MUNICIPIOS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</si>
</sst>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4" fillId="2" borderId="0" xfId="4" applyFont="1" applyFill="1" applyBorder="1" applyAlignment="1">
      <alignment vertical="center"/>
    </xf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6" xfId="5" applyNumberFormat="1" applyFont="1" applyFill="1" applyBorder="1" applyAlignment="1">
      <alignment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zoomScale="53" zoomScaleNormal="53" workbookViewId="0">
      <selection activeCell="A2" sqref="A2:M2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39" ht="58.5" customHeight="1" thickBot="1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3"/>
    </row>
    <row r="3" spans="1:39" s="5" customFormat="1" ht="56.25" customHeight="1" thickBot="1">
      <c r="A3" s="58" t="s">
        <v>0</v>
      </c>
      <c r="B3" s="58" t="s">
        <v>1</v>
      </c>
      <c r="C3" s="58" t="s">
        <v>2</v>
      </c>
      <c r="D3" s="58"/>
      <c r="E3" s="58" t="s">
        <v>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  <c r="K3" s="58" t="s">
        <v>9</v>
      </c>
      <c r="L3" s="59" t="s">
        <v>10</v>
      </c>
      <c r="M3" s="61" t="s">
        <v>11</v>
      </c>
      <c r="N3" s="4"/>
    </row>
    <row r="4" spans="1:39" s="5" customFormat="1" ht="66.75" customHeight="1" thickBot="1">
      <c r="A4" s="58"/>
      <c r="B4" s="58"/>
      <c r="C4" s="6">
        <v>0.7</v>
      </c>
      <c r="D4" s="6">
        <v>0.3</v>
      </c>
      <c r="E4" s="58"/>
      <c r="F4" s="58"/>
      <c r="G4" s="58"/>
      <c r="H4" s="58"/>
      <c r="I4" s="58"/>
      <c r="J4" s="58"/>
      <c r="K4" s="58"/>
      <c r="L4" s="60"/>
      <c r="M4" s="61"/>
      <c r="N4" s="4"/>
    </row>
    <row r="5" spans="1:39" ht="29.25" customHeight="1" thickBot="1">
      <c r="A5" s="7" t="s">
        <v>12</v>
      </c>
      <c r="B5" s="42">
        <v>593073.18980086222</v>
      </c>
      <c r="C5" s="42">
        <v>-86765.857301725075</v>
      </c>
      <c r="D5" s="42">
        <v>4949.6926534889499</v>
      </c>
      <c r="E5" s="8">
        <v>0</v>
      </c>
      <c r="F5" s="8">
        <v>0</v>
      </c>
      <c r="G5" s="42">
        <v>-36615.079794459074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8">
        <f>SUM(B5:L5)</f>
        <v>474641.94535816705</v>
      </c>
      <c r="N5" s="9">
        <v>7325624.5840751091</v>
      </c>
      <c r="Q5" s="10"/>
      <c r="R5" s="11"/>
    </row>
    <row r="6" spans="1:39" ht="29.25" customHeight="1" thickBot="1">
      <c r="A6" s="12" t="s">
        <v>13</v>
      </c>
      <c r="B6" s="43">
        <v>1025301.6001284197</v>
      </c>
      <c r="C6" s="43">
        <v>-52341.607453685254</v>
      </c>
      <c r="D6" s="43">
        <v>10292.455291087856</v>
      </c>
      <c r="E6" s="13">
        <v>0</v>
      </c>
      <c r="F6" s="13">
        <v>0</v>
      </c>
      <c r="G6" s="43">
        <v>-44440.179971353209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9">
        <f t="shared" ref="M6:M15" si="0">SUM(B6:L6)</f>
        <v>938812.26799446903</v>
      </c>
      <c r="N6" s="9">
        <v>10087148.153269671</v>
      </c>
      <c r="Q6" s="10"/>
      <c r="R6" s="11"/>
    </row>
    <row r="7" spans="1:39" ht="29.25" customHeight="1" thickBot="1">
      <c r="A7" s="7" t="s">
        <v>14</v>
      </c>
      <c r="B7" s="42">
        <v>6538313.9548878223</v>
      </c>
      <c r="C7" s="42">
        <v>483033.27658332884</v>
      </c>
      <c r="D7" s="42">
        <v>51460.857049504295</v>
      </c>
      <c r="E7" s="8">
        <v>0</v>
      </c>
      <c r="F7" s="8">
        <v>0</v>
      </c>
      <c r="G7" s="42">
        <v>-126572.40574504226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8">
        <f t="shared" si="0"/>
        <v>6946235.6827756129</v>
      </c>
      <c r="N7" s="9">
        <v>38195681.677823335</v>
      </c>
      <c r="Q7" s="10"/>
      <c r="R7" s="11"/>
    </row>
    <row r="8" spans="1:39" ht="29.25" customHeight="1" thickBot="1">
      <c r="A8" s="12" t="s">
        <v>15</v>
      </c>
      <c r="B8" s="43">
        <v>877036.15474674851</v>
      </c>
      <c r="C8" s="43">
        <v>-66869.838795684278</v>
      </c>
      <c r="D8" s="43">
        <v>9118.9038331771735</v>
      </c>
      <c r="E8" s="13">
        <v>0</v>
      </c>
      <c r="F8" s="13">
        <v>0</v>
      </c>
      <c r="G8" s="43">
        <v>-42290.804479667509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9">
        <f t="shared" si="0"/>
        <v>776994.41530457395</v>
      </c>
      <c r="N8" s="9">
        <v>9452981.5911252405</v>
      </c>
      <c r="Q8" s="10"/>
      <c r="R8" s="11"/>
    </row>
    <row r="9" spans="1:39" ht="29.25" customHeight="1" thickBot="1">
      <c r="A9" s="7" t="s">
        <v>16</v>
      </c>
      <c r="B9" s="42">
        <v>5507759.8772863746</v>
      </c>
      <c r="C9" s="42">
        <v>283111.64505203068</v>
      </c>
      <c r="D9" s="42">
        <v>0</v>
      </c>
      <c r="E9" s="8">
        <v>0</v>
      </c>
      <c r="F9" s="8">
        <v>0</v>
      </c>
      <c r="G9" s="42">
        <v>-130349.09966959129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8">
        <f t="shared" si="0"/>
        <v>5660522.4226688137</v>
      </c>
      <c r="N9" s="9">
        <v>46218312.012863129</v>
      </c>
      <c r="Q9" s="10"/>
      <c r="R9" s="11"/>
    </row>
    <row r="10" spans="1:39" ht="29.25" customHeight="1" thickBot="1">
      <c r="A10" s="12" t="s">
        <v>17</v>
      </c>
      <c r="B10" s="43">
        <v>1581592.4342779554</v>
      </c>
      <c r="C10" s="43">
        <v>-29972.350616733544</v>
      </c>
      <c r="D10" s="43">
        <v>9013.2861314801266</v>
      </c>
      <c r="E10" s="13">
        <v>0</v>
      </c>
      <c r="F10" s="13">
        <v>0</v>
      </c>
      <c r="G10" s="43">
        <v>-58829.235704384279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9">
        <f t="shared" si="0"/>
        <v>1501804.1340883179</v>
      </c>
      <c r="N10" s="9">
        <v>14290485.743763685</v>
      </c>
      <c r="Q10" s="10"/>
      <c r="R10" s="11"/>
    </row>
    <row r="11" spans="1:39" ht="29.25" customHeight="1" thickBot="1">
      <c r="A11" s="7" t="s">
        <v>18</v>
      </c>
      <c r="B11" s="42">
        <v>1118643.9218262956</v>
      </c>
      <c r="C11" s="42">
        <v>-55330.326617804356</v>
      </c>
      <c r="D11" s="42">
        <v>12155.955112805241</v>
      </c>
      <c r="E11" s="8">
        <v>0</v>
      </c>
      <c r="F11" s="8">
        <v>0</v>
      </c>
      <c r="G11" s="42">
        <v>-48226.97618632298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8">
        <f t="shared" si="0"/>
        <v>1027242.5741349733</v>
      </c>
      <c r="N11" s="9">
        <v>10532812.624183219</v>
      </c>
      <c r="Q11" s="10"/>
      <c r="R11" s="11"/>
    </row>
    <row r="12" spans="1:39" ht="29.25" customHeight="1" thickBot="1">
      <c r="A12" s="12" t="s">
        <v>19</v>
      </c>
      <c r="B12" s="43">
        <v>658731.18465070054</v>
      </c>
      <c r="C12" s="43">
        <v>-50128.395139506087</v>
      </c>
      <c r="D12" s="43">
        <v>9138.1161809936166</v>
      </c>
      <c r="E12" s="13">
        <v>0</v>
      </c>
      <c r="F12" s="13">
        <v>0</v>
      </c>
      <c r="G12" s="43">
        <v>-31764.941419464216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f t="shared" si="0"/>
        <v>585975.96427272388</v>
      </c>
      <c r="N12" s="9">
        <v>6514633.5508965496</v>
      </c>
      <c r="Q12" s="10"/>
      <c r="R12" s="11"/>
    </row>
    <row r="13" spans="1:39" ht="29.25" customHeight="1" thickBot="1">
      <c r="A13" s="7" t="s">
        <v>20</v>
      </c>
      <c r="B13" s="42">
        <v>773089.11479046568</v>
      </c>
      <c r="C13" s="42">
        <v>-59618.411787468009</v>
      </c>
      <c r="D13" s="42">
        <v>8967.7266977722757</v>
      </c>
      <c r="E13" s="8">
        <v>0</v>
      </c>
      <c r="F13" s="8">
        <v>0</v>
      </c>
      <c r="G13" s="42">
        <v>-37454.374262505968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8">
        <f t="shared" si="0"/>
        <v>684984.05543826404</v>
      </c>
      <c r="N13" s="9">
        <v>8058342.1908190576</v>
      </c>
      <c r="Q13" s="10"/>
      <c r="R13" s="11"/>
    </row>
    <row r="14" spans="1:39" ht="29.25" customHeight="1" thickBot="1">
      <c r="A14" s="12" t="s">
        <v>21</v>
      </c>
      <c r="B14" s="43">
        <v>320614.60756775737</v>
      </c>
      <c r="C14" s="43">
        <v>-140236.89622108079</v>
      </c>
      <c r="D14" s="43">
        <v>1523.6298187503271</v>
      </c>
      <c r="E14" s="13">
        <v>0</v>
      </c>
      <c r="F14" s="13">
        <v>0</v>
      </c>
      <c r="G14" s="43">
        <v>-37802.869766838587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9">
        <f t="shared" si="0"/>
        <v>144098.4713985883</v>
      </c>
      <c r="N14" s="9">
        <v>7138102.7492167363</v>
      </c>
      <c r="Q14" s="10"/>
      <c r="R14" s="11"/>
    </row>
    <row r="15" spans="1:39" ht="29.25" customHeight="1" thickBot="1">
      <c r="A15" s="7" t="s">
        <v>22</v>
      </c>
      <c r="B15" s="42">
        <v>309479.56003668718</v>
      </c>
      <c r="C15" s="42">
        <v>-98905.247701649554</v>
      </c>
      <c r="D15" s="42">
        <v>2426.3772309400374</v>
      </c>
      <c r="E15" s="8">
        <v>0</v>
      </c>
      <c r="F15" s="8">
        <v>0</v>
      </c>
      <c r="G15" s="42">
        <v>-29501.82300036907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8">
        <f t="shared" si="0"/>
        <v>183498.86656560859</v>
      </c>
      <c r="N15" s="9">
        <v>5572340.8719642879</v>
      </c>
      <c r="Q15" s="10"/>
      <c r="R15" s="11"/>
    </row>
    <row r="16" spans="1:39" s="19" customFormat="1" ht="42.75" customHeight="1" thickBot="1">
      <c r="A16" s="14" t="s">
        <v>23</v>
      </c>
      <c r="B16" s="15">
        <f>SUM(B5:B15)</f>
        <v>19303635.600000091</v>
      </c>
      <c r="C16" s="15">
        <f>SUM(C5:C15)</f>
        <v>125975.99000002258</v>
      </c>
      <c r="D16" s="15">
        <f t="shared" ref="D16:L16" si="1">SUM(D5:D15)</f>
        <v>119046.9999999999</v>
      </c>
      <c r="E16" s="15">
        <f t="shared" si="1"/>
        <v>0</v>
      </c>
      <c r="F16" s="15">
        <f t="shared" si="1"/>
        <v>0</v>
      </c>
      <c r="G16" s="50">
        <f t="shared" si="1"/>
        <v>-623847.78999999841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50">
        <f>SUM(M5:M15)</f>
        <v>18924810.800000109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20"/>
    </row>
    <row r="18" spans="1:39" s="21" customFormat="1" ht="18">
      <c r="B18" s="22"/>
      <c r="C18" s="22"/>
      <c r="D18" s="22"/>
      <c r="E18" s="22"/>
      <c r="F18" s="22"/>
      <c r="G18" s="22"/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s="30" customFormat="1" ht="33" customHeight="1">
      <c r="A19" s="54" t="s">
        <v>34</v>
      </c>
      <c r="B19" s="55"/>
      <c r="C19" s="55"/>
      <c r="D19" s="25"/>
      <c r="E19" s="26" t="s">
        <v>25</v>
      </c>
      <c r="F19" s="27"/>
      <c r="G19" s="26" t="s">
        <v>26</v>
      </c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21" customFormat="1" ht="24.75" customHeight="1">
      <c r="A20" s="52" t="s">
        <v>27</v>
      </c>
      <c r="B20" s="52"/>
      <c r="C20" s="52"/>
      <c r="D20" s="31"/>
      <c r="E20" s="44">
        <f>B16/0.24</f>
        <v>80431815.000000387</v>
      </c>
      <c r="F20" s="45" t="s">
        <v>28</v>
      </c>
      <c r="G20" s="44">
        <f>E20*0.24</f>
        <v>19303635.600000091</v>
      </c>
      <c r="H20" s="23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s="21" customFormat="1" ht="24.75" customHeight="1">
      <c r="A21" s="52" t="s">
        <v>29</v>
      </c>
      <c r="B21" s="52"/>
      <c r="C21" s="52"/>
      <c r="D21" s="31"/>
      <c r="E21" s="44">
        <v>125975.99000002258</v>
      </c>
      <c r="F21" s="45" t="s">
        <v>32</v>
      </c>
      <c r="G21" s="44">
        <f>E21*100%</f>
        <v>125975.99000002258</v>
      </c>
      <c r="H21" s="23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s="21" customFormat="1" ht="24.75" customHeight="1">
      <c r="A22" s="52" t="s">
        <v>30</v>
      </c>
      <c r="B22" s="52"/>
      <c r="C22" s="52"/>
      <c r="D22" s="31"/>
      <c r="E22" s="44">
        <f>D16</f>
        <v>119046.9999999999</v>
      </c>
      <c r="F22" s="45" t="s">
        <v>32</v>
      </c>
      <c r="G22" s="44">
        <f>E22*100%</f>
        <v>119046.9999999999</v>
      </c>
      <c r="H22" s="23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s="21" customFormat="1" ht="24.75" hidden="1" customHeight="1">
      <c r="A23" s="52" t="s">
        <v>3</v>
      </c>
      <c r="B23" s="52"/>
      <c r="C23" s="52"/>
      <c r="D23" s="31"/>
      <c r="E23" s="44">
        <v>0</v>
      </c>
      <c r="F23" s="45" t="s">
        <v>31</v>
      </c>
      <c r="G23" s="44">
        <f>E23*0.2</f>
        <v>0</v>
      </c>
      <c r="H23" s="23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s="21" customFormat="1" ht="27.75" hidden="1" customHeight="1">
      <c r="A24" s="52" t="s">
        <v>4</v>
      </c>
      <c r="B24" s="52"/>
      <c r="C24" s="52"/>
      <c r="D24" s="31"/>
      <c r="E24" s="44">
        <v>0</v>
      </c>
      <c r="F24" s="45" t="s">
        <v>31</v>
      </c>
      <c r="G24" s="44">
        <f t="shared" ref="G24:G25" si="2">E24*0.2</f>
        <v>0</v>
      </c>
      <c r="H24" s="23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s="21" customFormat="1" ht="24" customHeight="1">
      <c r="A25" s="52" t="s">
        <v>5</v>
      </c>
      <c r="B25" s="52"/>
      <c r="C25" s="52"/>
      <c r="D25" s="31"/>
      <c r="E25" s="44">
        <v>-3119239</v>
      </c>
      <c r="F25" s="45" t="s">
        <v>31</v>
      </c>
      <c r="G25" s="44">
        <f t="shared" si="2"/>
        <v>-623847.80000000005</v>
      </c>
      <c r="H25" s="23"/>
      <c r="I25" s="2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s="21" customFormat="1" ht="27" hidden="1" customHeight="1">
      <c r="A26" s="52" t="s">
        <v>6</v>
      </c>
      <c r="B26" s="52"/>
      <c r="C26" s="52"/>
      <c r="D26" s="31"/>
      <c r="E26" s="44">
        <v>0</v>
      </c>
      <c r="F26" s="45" t="s">
        <v>28</v>
      </c>
      <c r="G26" s="44">
        <f>E26*0.24</f>
        <v>0</v>
      </c>
      <c r="H26" s="23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s="21" customFormat="1" ht="47.25" hidden="1" customHeight="1">
      <c r="A27" s="52" t="s">
        <v>7</v>
      </c>
      <c r="B27" s="52"/>
      <c r="C27" s="52"/>
      <c r="D27" s="31"/>
      <c r="E27" s="44">
        <v>0</v>
      </c>
      <c r="F27" s="45" t="s">
        <v>31</v>
      </c>
      <c r="G27" s="44">
        <f>E27*0.2</f>
        <v>0</v>
      </c>
      <c r="H27" s="2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s="21" customFormat="1" ht="45.75" hidden="1" customHeight="1">
      <c r="A28" s="52" t="s">
        <v>8</v>
      </c>
      <c r="B28" s="52"/>
      <c r="C28" s="52"/>
      <c r="D28" s="31"/>
      <c r="E28" s="44">
        <v>0</v>
      </c>
      <c r="F28" s="45" t="s">
        <v>31</v>
      </c>
      <c r="G28" s="44">
        <f>E28*0.2</f>
        <v>0</v>
      </c>
      <c r="H28" s="23"/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s="21" customFormat="1" ht="32.25" hidden="1" customHeight="1">
      <c r="A29" s="52" t="s">
        <v>9</v>
      </c>
      <c r="B29" s="52"/>
      <c r="C29" s="52"/>
      <c r="D29" s="31"/>
      <c r="E29" s="44">
        <v>0</v>
      </c>
      <c r="F29" s="45" t="s">
        <v>28</v>
      </c>
      <c r="G29" s="44">
        <f>E29*0.24</f>
        <v>0</v>
      </c>
      <c r="H29" s="23"/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21" customFormat="1" ht="29.25" customHeight="1" thickBot="1">
      <c r="A30" s="53" t="s">
        <v>23</v>
      </c>
      <c r="B30" s="53"/>
      <c r="C30" s="53"/>
      <c r="D30" s="32"/>
      <c r="E30" s="46">
        <f>SUM(E20:E29)</f>
        <v>77557598.990000412</v>
      </c>
      <c r="F30" s="47"/>
      <c r="G30" s="46">
        <f>SUM(G20:G29)</f>
        <v>18924810.790000115</v>
      </c>
      <c r="H30" s="23"/>
      <c r="I30" s="2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s="21" customFormat="1" ht="18.75" thickTop="1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33"/>
      <c r="B33" s="33"/>
      <c r="C33" s="33"/>
      <c r="D33" s="33"/>
      <c r="E33" s="33"/>
      <c r="F33" s="33"/>
      <c r="G33" s="33"/>
      <c r="H33" s="33"/>
      <c r="I33" s="33"/>
    </row>
    <row r="34" spans="1:10" ht="18">
      <c r="A34" s="51"/>
      <c r="B34" s="51"/>
      <c r="C34" s="51"/>
      <c r="D34" s="34"/>
      <c r="E34" s="35"/>
      <c r="F34" s="36"/>
      <c r="G34" s="35"/>
      <c r="H34" s="35"/>
      <c r="I34" s="36"/>
      <c r="J34" s="35"/>
    </row>
    <row r="35" spans="1:10" ht="18">
      <c r="A35" s="51"/>
      <c r="B35" s="51"/>
      <c r="C35" s="51"/>
      <c r="D35" s="34"/>
      <c r="E35" s="35"/>
      <c r="F35" s="36"/>
      <c r="G35" s="35"/>
      <c r="H35" s="35"/>
      <c r="I35" s="36"/>
      <c r="J35" s="35"/>
    </row>
    <row r="36" spans="1:10" s="1" customFormat="1" ht="18">
      <c r="A36" s="51"/>
      <c r="B36" s="51"/>
      <c r="C36" s="51"/>
      <c r="D36" s="34"/>
      <c r="E36" s="35"/>
      <c r="F36" s="36"/>
      <c r="G36" s="35"/>
      <c r="H36" s="35"/>
      <c r="I36" s="36"/>
      <c r="J36" s="35"/>
    </row>
    <row r="37" spans="1:10" s="1" customFormat="1" ht="18">
      <c r="A37" s="51"/>
      <c r="B37" s="51"/>
      <c r="C37" s="51"/>
      <c r="D37" s="34"/>
      <c r="E37" s="35"/>
      <c r="F37" s="36"/>
      <c r="G37" s="35"/>
      <c r="H37" s="35"/>
      <c r="I37" s="36"/>
      <c r="J37" s="35"/>
    </row>
    <row r="38" spans="1:10" s="1" customFormat="1" ht="18">
      <c r="A38" s="51"/>
      <c r="B38" s="51"/>
      <c r="C38" s="51"/>
      <c r="D38" s="34"/>
      <c r="E38" s="35"/>
      <c r="F38" s="36"/>
      <c r="G38" s="35"/>
      <c r="H38" s="35"/>
      <c r="I38" s="36"/>
      <c r="J38" s="35"/>
    </row>
    <row r="39" spans="1:10" s="1" customFormat="1" ht="18">
      <c r="A39" s="51"/>
      <c r="B39" s="51"/>
      <c r="C39" s="51"/>
      <c r="D39" s="34"/>
      <c r="E39" s="35"/>
      <c r="F39" s="36"/>
      <c r="G39" s="35"/>
      <c r="H39" s="35"/>
      <c r="I39" s="36"/>
      <c r="J39" s="35"/>
    </row>
    <row r="40" spans="1:10" s="1" customFormat="1" ht="18">
      <c r="A40" s="51"/>
      <c r="B40" s="51"/>
      <c r="C40" s="51"/>
      <c r="D40" s="34"/>
      <c r="E40" s="35"/>
      <c r="F40" s="36"/>
      <c r="G40" s="35"/>
      <c r="H40" s="35"/>
      <c r="I40" s="36"/>
      <c r="J40" s="35"/>
    </row>
    <row r="41" spans="1:10" s="1" customFormat="1" ht="18">
      <c r="A41" s="51"/>
      <c r="B41" s="51"/>
      <c r="C41" s="51"/>
      <c r="D41" s="34"/>
      <c r="E41" s="35"/>
      <c r="F41" s="36"/>
      <c r="G41" s="35"/>
      <c r="H41" s="35"/>
      <c r="I41" s="36"/>
      <c r="J41" s="35"/>
    </row>
    <row r="42" spans="1:10" s="1" customFormat="1" ht="18">
      <c r="A42" s="51"/>
      <c r="B42" s="51"/>
      <c r="C42" s="51"/>
      <c r="D42" s="37"/>
      <c r="E42" s="35"/>
      <c r="F42" s="36"/>
      <c r="G42" s="35"/>
      <c r="H42" s="35"/>
      <c r="I42" s="36"/>
      <c r="J42" s="35"/>
    </row>
    <row r="43" spans="1:10" s="1" customFormat="1" ht="18">
      <c r="A43" s="51"/>
      <c r="B43" s="51"/>
      <c r="C43" s="51"/>
      <c r="D43" s="34"/>
      <c r="E43" s="35"/>
      <c r="F43" s="36"/>
      <c r="G43" s="35"/>
      <c r="H43" s="35"/>
      <c r="I43" s="36"/>
      <c r="J43" s="35"/>
    </row>
    <row r="44" spans="1:10" s="1" customFormat="1" ht="18">
      <c r="A44" s="33"/>
      <c r="B44" s="33"/>
      <c r="C44" s="33"/>
      <c r="D44" s="38"/>
      <c r="E44" s="38"/>
      <c r="F44" s="38"/>
      <c r="G44" s="38"/>
      <c r="H44" s="38"/>
      <c r="I44" s="38"/>
      <c r="J44" s="38"/>
    </row>
    <row r="45" spans="1:10" s="1" customFormat="1" ht="15.75">
      <c r="A45" s="33"/>
      <c r="B45" s="33"/>
      <c r="C45" s="33"/>
      <c r="D45" s="39"/>
      <c r="E45" s="39"/>
      <c r="F45" s="35"/>
      <c r="G45" s="35"/>
      <c r="H45" s="35"/>
      <c r="I45" s="36"/>
    </row>
    <row r="46" spans="1:10" ht="15.75">
      <c r="D46" s="40"/>
      <c r="E46" s="40"/>
      <c r="F46" s="40"/>
      <c r="G46" s="40"/>
      <c r="I46" s="41"/>
    </row>
  </sheetData>
  <mergeCells count="37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49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3ER AJUSTE</vt:lpstr>
      <vt:lpstr>'PORTAL SEFIN 3ER AJUSTE'!Área_de_impresión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2017-11-10T20:12:47Z</cp:lastPrinted>
  <dcterms:created xsi:type="dcterms:W3CDTF">2017-11-07T22:41:21Z</dcterms:created>
  <dcterms:modified xsi:type="dcterms:W3CDTF">2018-03-06T22:11:33Z</dcterms:modified>
</cp:coreProperties>
</file>