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2018 PARTICIPACIONES\MAYO\"/>
    </mc:Choice>
  </mc:AlternateContent>
  <bookViews>
    <workbookView xWindow="0" yWindow="0" windowWidth="20490" windowHeight="8565" tabRatio="872"/>
  </bookViews>
  <sheets>
    <sheet name="PORTAL SEFIN" sheetId="33" r:id="rId1"/>
  </sheets>
  <definedNames>
    <definedName name="_xlnm.Print_Area" localSheetId="0">'PORTAL SEFIN'!$A$1:$O$31</definedName>
  </definedNames>
  <calcPr calcId="162913"/>
</workbook>
</file>

<file path=xl/calcChain.xml><?xml version="1.0" encoding="utf-8"?>
<calcChain xmlns="http://schemas.openxmlformats.org/spreadsheetml/2006/main">
  <c r="M5" i="33" l="1"/>
  <c r="M6" i="33"/>
  <c r="M7" i="33"/>
  <c r="M8" i="33"/>
  <c r="M9" i="33"/>
  <c r="M10" i="33"/>
  <c r="M11" i="33"/>
  <c r="M12" i="33"/>
  <c r="M13" i="33"/>
  <c r="M14" i="33"/>
  <c r="M4" i="33"/>
  <c r="E30" i="33"/>
  <c r="G28" i="33"/>
  <c r="G25" i="33"/>
  <c r="G24" i="33"/>
  <c r="G26" i="33"/>
  <c r="G27" i="33"/>
  <c r="G22" i="33"/>
  <c r="G21" i="33"/>
  <c r="G20" i="33"/>
  <c r="G19" i="33"/>
  <c r="G30" i="33" l="1"/>
  <c r="M15" i="33"/>
  <c r="F15" i="33" l="1"/>
  <c r="L15" i="33" l="1"/>
  <c r="C15" i="33" l="1"/>
  <c r="D15" i="33"/>
  <c r="E15" i="33"/>
  <c r="I15" i="33"/>
  <c r="B15" i="33"/>
  <c r="K15" i="33"/>
  <c r="J15" i="33"/>
  <c r="G15" i="33"/>
  <c r="H15" i="33"/>
</calcChain>
</file>

<file path=xl/sharedStrings.xml><?xml version="1.0" encoding="utf-8"?>
<sst xmlns="http://schemas.openxmlformats.org/spreadsheetml/2006/main" count="50" uniqueCount="36">
  <si>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</si>
  <si>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</si>
  <si>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</si>
  <si>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</si>
  <si>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</si>
  <si>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</si>
  <si>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</si>
  <si>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</si>
  <si>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</si>
  <si>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</si>
  <si>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</si>
  <si>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</si>
  <si>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</si>
  <si>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</si>
  <si>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</si>
  <si>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</si>
  <si>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</si>
  <si>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</si>
  <si>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</si>
  <si>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</si>
  <si>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</si>
  <si>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</si>
  <si>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</si>
  <si>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</si>
  <si>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</si>
  <si>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</si>
  <si>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</si>
  <si>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</si>
  <si>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</si>
  <si>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</si>
  <si>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</si>
  <si>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</si>
  <si>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</si>
  <si>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t>ISR</t>
  </si>
  <si>
    <t>PARTICIPACIONES A MUNICIPIOS MAYO 2018</t>
  </si>
  <si>
    <t>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</si>
</sst>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8" formatCode="_-[$€-2]* #,##0.00_-;\-[$€-2]* #,##0.00_-;_-[$€-2]* &quot;-&quot;??_-"/>
    <numFmt numFmtId="170" formatCode="&quot;$&quot;\ \ #\ \,\ ###\'\ ###\ \,##0.00"/>
    <numFmt numFmtId="174" formatCode="_-&quot;$&quot;* #,##0_-;\-&quot;$&quot;* #,##0_-;_-&quot;$&quot;* &quot;-&quot;??_-;_-@_-"/>
    <numFmt numFmtId="175" formatCode="_-* #,##0_-;\-* #,##0_-;_-* &quot;-&quot;??_-;_-@_-"/>
  </numFmts>
  <fonts count="36">
    <font>
      <sz val="10"/>
      <name val="Arial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60">
    <xf numFmtId="0" fontId="0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43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/>
    <xf numFmtId="0" fontId="11" fillId="0" borderId="0"/>
    <xf numFmtId="0" fontId="8" fillId="0" borderId="0"/>
    <xf numFmtId="0" fontId="8" fillId="0" borderId="0">
      <alignment wrapText="1"/>
    </xf>
    <xf numFmtId="0" fontId="14" fillId="0" borderId="0"/>
    <xf numFmtId="0" fontId="11" fillId="0" borderId="0"/>
    <xf numFmtId="0" fontId="11" fillId="0" borderId="0"/>
    <xf numFmtId="0" fontId="8" fillId="0" borderId="0">
      <alignment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0" fontId="16" fillId="0" borderId="0"/>
    <xf numFmtId="44" fontId="16" fillId="0" borderId="0" applyFont="0" applyFill="0" applyBorder="0" applyAlignment="0" applyProtection="0"/>
    <xf numFmtId="0" fontId="16" fillId="7" borderId="0" applyNumberFormat="0" applyBorder="0" applyAlignment="0" applyProtection="0"/>
    <xf numFmtId="0" fontId="16" fillId="0" borderId="0"/>
    <xf numFmtId="0" fontId="3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18" fillId="2" borderId="0" xfId="47" applyFont="1" applyFill="1"/>
    <xf numFmtId="0" fontId="18" fillId="0" borderId="0" xfId="47" applyFont="1"/>
    <xf numFmtId="0" fontId="21" fillId="2" borderId="2" xfId="47" applyFont="1" applyFill="1" applyBorder="1"/>
    <xf numFmtId="0" fontId="22" fillId="2" borderId="0" xfId="47" applyFont="1" applyFill="1"/>
    <xf numFmtId="9" fontId="19" fillId="6" borderId="2" xfId="1" applyNumberFormat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left" vertical="center" indent="1"/>
    </xf>
    <xf numFmtId="0" fontId="25" fillId="2" borderId="2" xfId="47" applyFont="1" applyFill="1" applyBorder="1"/>
    <xf numFmtId="3" fontId="18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3" fontId="25" fillId="2" borderId="0" xfId="47" applyNumberFormat="1" applyFont="1" applyFill="1"/>
    <xf numFmtId="0" fontId="25" fillId="0" borderId="0" xfId="47" applyFont="1"/>
    <xf numFmtId="0" fontId="27" fillId="0" borderId="0" xfId="47" applyFont="1"/>
    <xf numFmtId="0" fontId="28" fillId="2" borderId="0" xfId="1" applyFont="1" applyFill="1" applyBorder="1" applyAlignment="1">
      <alignment vertical="center"/>
    </xf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174" fontId="19" fillId="2" borderId="0" xfId="8" applyNumberFormat="1" applyFont="1" applyFill="1" applyBorder="1" applyAlignment="1">
      <alignment vertical="center"/>
    </xf>
    <xf numFmtId="9" fontId="19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74" fontId="20" fillId="2" borderId="1" xfId="8" applyNumberFormat="1" applyFont="1" applyFill="1" applyBorder="1" applyAlignment="1">
      <alignment vertical="center"/>
    </xf>
    <xf numFmtId="170" fontId="20" fillId="2" borderId="0" xfId="8" applyNumberFormat="1" applyFont="1" applyFill="1" applyBorder="1" applyAlignment="1">
      <alignment vertical="center"/>
    </xf>
    <xf numFmtId="0" fontId="18" fillId="2" borderId="0" xfId="47" applyFont="1" applyFill="1" applyBorder="1"/>
    <xf numFmtId="175" fontId="27" fillId="2" borderId="0" xfId="25" applyNumberFormat="1" applyFont="1" applyFill="1" applyBorder="1"/>
    <xf numFmtId="175" fontId="22" fillId="2" borderId="0" xfId="25" applyNumberFormat="1" applyFont="1" applyFill="1" applyBorder="1"/>
    <xf numFmtId="175" fontId="33" fillId="2" borderId="0" xfId="25" applyNumberFormat="1" applyFont="1" applyFill="1" applyBorder="1"/>
    <xf numFmtId="175" fontId="27" fillId="2" borderId="0" xfId="25" applyNumberFormat="1" applyFont="1" applyFill="1"/>
    <xf numFmtId="175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3" fontId="23" fillId="2" borderId="2" xfId="1" applyNumberFormat="1" applyFont="1" applyFill="1" applyBorder="1" applyAlignment="1">
      <alignment horizontal="center" vertical="center"/>
    </xf>
    <xf numFmtId="3" fontId="23" fillId="5" borderId="2" xfId="1" applyNumberFormat="1" applyFont="1" applyFill="1" applyBorder="1" applyAlignment="1">
      <alignment horizontal="center" vertical="center"/>
    </xf>
    <xf numFmtId="3" fontId="23" fillId="3" borderId="2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175" fontId="24" fillId="2" borderId="2" xfId="25" applyNumberFormat="1" applyFont="1" applyFill="1" applyBorder="1" applyAlignment="1">
      <alignment horizontal="center" vertical="center"/>
    </xf>
    <xf numFmtId="175" fontId="24" fillId="3" borderId="2" xfId="25" applyNumberFormat="1" applyFont="1" applyFill="1" applyBorder="1" applyAlignment="1">
      <alignment horizontal="center" vertical="center"/>
    </xf>
    <xf numFmtId="0" fontId="17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19" fillId="6" borderId="2" xfId="1" applyFont="1" applyFill="1" applyBorder="1" applyAlignment="1">
      <alignment horizontal="center" vertical="center" wrapText="1"/>
    </xf>
    <xf numFmtId="0" fontId="19" fillId="6" borderId="4" xfId="1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19" fillId="6" borderId="6" xfId="1" applyFont="1" applyFill="1" applyBorder="1" applyAlignment="1">
      <alignment horizontal="center" vertical="center" wrapText="1"/>
    </xf>
    <xf numFmtId="0" fontId="19" fillId="6" borderId="7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60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3" xfId="27"/>
    <cellStyle name="Millares 3 2" xfId="49"/>
    <cellStyle name="Millares 4" xfId="31"/>
    <cellStyle name="Millares 5" xfId="48"/>
    <cellStyle name="Millares 6" xfId="51"/>
    <cellStyle name="Moneda 2" xfId="8"/>
    <cellStyle name="Moneda 2 2" xfId="17"/>
    <cellStyle name="Moneda 3" xfId="18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5" xfId="56"/>
    <cellStyle name="Normal 2 6" xfId="58"/>
    <cellStyle name="Normal 2_DESGLOCE DE FONDOS X MUNICIPIOS AGOSTO 2009" xfId="9"/>
    <cellStyle name="Normal 3" xfId="10"/>
    <cellStyle name="Normal 3 2" xfId="20"/>
    <cellStyle name="Normal 3 3" xfId="3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1</xdr:row>
      <xdr:rowOff>60083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0" y="63500"/>
          <a:ext cx="155585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6"/>
  <sheetViews>
    <sheetView tabSelected="1" view="pageBreakPreview" topLeftCell="A7" zoomScale="40" zoomScaleNormal="40" zoomScaleSheetLayoutView="40" workbookViewId="0">
      <selection activeCell="I26" sqref="I26"/>
    </sheetView>
  </sheetViews>
  <sheetFormatPr baseColWidth="10" defaultRowHeight="14.25"/>
  <cols>
    <col min="1" max="1" width="29" style="1" customWidth="1"/>
    <col min="2" max="4" width="32.5703125" style="1" customWidth="1"/>
    <col min="5" max="5" width="31.7109375" style="1" customWidth="1"/>
    <col min="6" max="6" width="24.85546875" style="1" customWidth="1"/>
    <col min="7" max="7" width="32" style="1" customWidth="1"/>
    <col min="8" max="8" width="31.42578125" style="1" customWidth="1"/>
    <col min="9" max="9" width="30.7109375" style="1" customWidth="1"/>
    <col min="10" max="10" width="30.85546875" style="1" customWidth="1"/>
    <col min="11" max="12" width="34.85546875" style="1" customWidth="1"/>
    <col min="13" max="13" width="31" style="1" customWidth="1"/>
    <col min="14" max="14" width="1.28515625" style="1" customWidth="1"/>
    <col min="15" max="15" width="11.42578125" style="1"/>
    <col min="16" max="16" width="25.28515625" style="1" customWidth="1"/>
    <col min="17" max="39" width="11.42578125" style="1"/>
    <col min="40" max="16384" width="11.42578125" style="2"/>
  </cols>
  <sheetData>
    <row r="1" spans="1:39" ht="151.5" customHeight="1" thickBot="1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39" s="4" customFormat="1" ht="56.25" customHeight="1" thickBot="1">
      <c r="A2" s="52" t="s">
        <v>29</v>
      </c>
      <c r="B2" s="53" t="s">
        <v>30</v>
      </c>
      <c r="C2" s="57" t="s">
        <v>18</v>
      </c>
      <c r="D2" s="58"/>
      <c r="E2" s="53" t="s">
        <v>23</v>
      </c>
      <c r="F2" s="52" t="s">
        <v>19</v>
      </c>
      <c r="G2" s="52" t="s">
        <v>20</v>
      </c>
      <c r="H2" s="52" t="s">
        <v>21</v>
      </c>
      <c r="I2" s="52" t="s">
        <v>24</v>
      </c>
      <c r="J2" s="52" t="s">
        <v>25</v>
      </c>
      <c r="K2" s="52" t="s">
        <v>22</v>
      </c>
      <c r="L2" s="53" t="s">
        <v>31</v>
      </c>
      <c r="M2" s="55" t="s">
        <v>26</v>
      </c>
      <c r="N2" s="3"/>
    </row>
    <row r="3" spans="1:39" s="4" customFormat="1" ht="66.75" customHeight="1" thickBot="1">
      <c r="A3" s="52"/>
      <c r="B3" s="54"/>
      <c r="C3" s="5">
        <v>0.7</v>
      </c>
      <c r="D3" s="5">
        <v>0.3</v>
      </c>
      <c r="E3" s="54"/>
      <c r="F3" s="52"/>
      <c r="G3" s="52"/>
      <c r="H3" s="52"/>
      <c r="I3" s="52"/>
      <c r="J3" s="52"/>
      <c r="K3" s="52"/>
      <c r="L3" s="54"/>
      <c r="M3" s="55"/>
      <c r="N3" s="3"/>
    </row>
    <row r="4" spans="1:39" ht="29.25" customHeight="1" thickBot="1">
      <c r="A4" s="6" t="s">
        <v>9</v>
      </c>
      <c r="B4" s="45">
        <v>4651097.92</v>
      </c>
      <c r="C4" s="45">
        <v>1082597.1399999999</v>
      </c>
      <c r="D4" s="45">
        <v>303671.74</v>
      </c>
      <c r="E4" s="45">
        <v>20244.75</v>
      </c>
      <c r="F4" s="45">
        <v>0</v>
      </c>
      <c r="G4" s="45">
        <v>65233.7</v>
      </c>
      <c r="H4" s="45">
        <v>177261.82</v>
      </c>
      <c r="I4" s="45">
        <v>89814.15</v>
      </c>
      <c r="J4" s="45">
        <v>8848.65</v>
      </c>
      <c r="K4" s="45">
        <v>1687949.62</v>
      </c>
      <c r="L4" s="45">
        <v>837519</v>
      </c>
      <c r="M4" s="40">
        <f>SUM(B4:L4)</f>
        <v>8924238.4900000021</v>
      </c>
      <c r="N4" s="7">
        <v>7325624.5840751091</v>
      </c>
      <c r="Q4" s="8"/>
    </row>
    <row r="5" spans="1:39" ht="29.25" customHeight="1" thickBot="1">
      <c r="A5" s="9" t="s">
        <v>1</v>
      </c>
      <c r="B5" s="46">
        <v>6615758.0199999996</v>
      </c>
      <c r="C5" s="46">
        <v>1539894.63</v>
      </c>
      <c r="D5" s="46">
        <v>631459.44999999995</v>
      </c>
      <c r="E5" s="46">
        <v>28796.28</v>
      </c>
      <c r="F5" s="46">
        <v>0</v>
      </c>
      <c r="G5" s="46">
        <v>92788.92</v>
      </c>
      <c r="H5" s="46">
        <v>243036.42</v>
      </c>
      <c r="I5" s="46">
        <v>174949.3</v>
      </c>
      <c r="J5" s="46">
        <v>12586.39</v>
      </c>
      <c r="K5" s="46">
        <v>2346692.12</v>
      </c>
      <c r="L5" s="46">
        <v>0</v>
      </c>
      <c r="M5" s="42">
        <f t="shared" ref="M5:M14" si="0">SUM(B5:L5)</f>
        <v>11685961.530000001</v>
      </c>
      <c r="N5" s="7">
        <v>10087148.153269671</v>
      </c>
      <c r="Q5" s="8"/>
    </row>
    <row r="6" spans="1:39" ht="29.25" customHeight="1" thickBot="1">
      <c r="A6" s="6" t="s">
        <v>2</v>
      </c>
      <c r="B6" s="45">
        <v>29316808.239999998</v>
      </c>
      <c r="C6" s="45">
        <v>6823828.1100000003</v>
      </c>
      <c r="D6" s="45">
        <v>3157209.44</v>
      </c>
      <c r="E6" s="45">
        <v>127606.72</v>
      </c>
      <c r="F6" s="45">
        <v>0</v>
      </c>
      <c r="G6" s="45">
        <v>411181.15</v>
      </c>
      <c r="H6" s="45">
        <v>877954.15</v>
      </c>
      <c r="I6" s="45">
        <v>1052287.05</v>
      </c>
      <c r="J6" s="45">
        <v>55774.83</v>
      </c>
      <c r="K6" s="45">
        <v>7722245.7199999997</v>
      </c>
      <c r="L6" s="45">
        <v>2524467</v>
      </c>
      <c r="M6" s="40">
        <f t="shared" si="0"/>
        <v>52069362.409999989</v>
      </c>
      <c r="N6" s="7">
        <v>38195681.677823335</v>
      </c>
      <c r="Q6" s="8"/>
    </row>
    <row r="7" spans="1:39" ht="29.25" customHeight="1" thickBot="1">
      <c r="A7" s="9" t="s">
        <v>10</v>
      </c>
      <c r="B7" s="46">
        <v>6155646.0899999999</v>
      </c>
      <c r="C7" s="46">
        <v>1432798.22</v>
      </c>
      <c r="D7" s="46">
        <v>559459.93000000005</v>
      </c>
      <c r="E7" s="46">
        <v>26793.56</v>
      </c>
      <c r="F7" s="46">
        <v>0</v>
      </c>
      <c r="G7" s="46">
        <v>86335.65</v>
      </c>
      <c r="H7" s="46">
        <v>224009.8</v>
      </c>
      <c r="I7" s="46">
        <v>143741.26999999999</v>
      </c>
      <c r="J7" s="46">
        <v>11711.03</v>
      </c>
      <c r="K7" s="46">
        <v>2102387.2799999998</v>
      </c>
      <c r="L7" s="46">
        <v>66949</v>
      </c>
      <c r="M7" s="42">
        <f t="shared" si="0"/>
        <v>10809831.829999998</v>
      </c>
      <c r="N7" s="7">
        <v>9452981.5911252405</v>
      </c>
      <c r="Q7" s="8"/>
    </row>
    <row r="8" spans="1:39" ht="29.25" customHeight="1" thickBot="1">
      <c r="A8" s="6" t="s">
        <v>12</v>
      </c>
      <c r="B8" s="45">
        <v>26513335.300000001</v>
      </c>
      <c r="C8" s="45">
        <v>6171287.1699999999</v>
      </c>
      <c r="D8" s="45">
        <v>0</v>
      </c>
      <c r="E8" s="45">
        <v>115404.09</v>
      </c>
      <c r="F8" s="45">
        <v>0</v>
      </c>
      <c r="G8" s="45">
        <v>371861.21</v>
      </c>
      <c r="H8" s="45">
        <v>843388.78</v>
      </c>
      <c r="I8" s="45">
        <v>926385.17</v>
      </c>
      <c r="J8" s="45">
        <v>50441.26</v>
      </c>
      <c r="K8" s="45">
        <v>7821222.9299999997</v>
      </c>
      <c r="L8" s="45">
        <v>22675314</v>
      </c>
      <c r="M8" s="40">
        <f t="shared" si="0"/>
        <v>65488639.909999996</v>
      </c>
      <c r="N8" s="7">
        <v>46218312.012863129</v>
      </c>
      <c r="Q8" s="8"/>
    </row>
    <row r="9" spans="1:39" ht="29.25" customHeight="1" thickBot="1">
      <c r="A9" s="9" t="s">
        <v>3</v>
      </c>
      <c r="B9" s="46">
        <v>9994866.6099999994</v>
      </c>
      <c r="C9" s="46">
        <v>2326421.46</v>
      </c>
      <c r="D9" s="46">
        <v>552980.29</v>
      </c>
      <c r="E9" s="46">
        <v>43504.47</v>
      </c>
      <c r="F9" s="46">
        <v>0</v>
      </c>
      <c r="G9" s="46">
        <v>140182.41</v>
      </c>
      <c r="H9" s="46">
        <v>331866.93</v>
      </c>
      <c r="I9" s="46">
        <v>262675.61</v>
      </c>
      <c r="J9" s="46">
        <v>19015.099999999999</v>
      </c>
      <c r="K9" s="46">
        <v>3791801.16</v>
      </c>
      <c r="L9" s="46">
        <v>742326</v>
      </c>
      <c r="M9" s="42">
        <f t="shared" si="0"/>
        <v>18205640.039999999</v>
      </c>
      <c r="N9" s="7">
        <v>14290485.743763685</v>
      </c>
      <c r="Q9" s="8"/>
    </row>
    <row r="10" spans="1:39" ht="29.25" customHeight="1" thickBot="1">
      <c r="A10" s="6" t="s">
        <v>4</v>
      </c>
      <c r="B10" s="45">
        <v>7479130.0899999999</v>
      </c>
      <c r="C10" s="45">
        <v>1740854.52</v>
      </c>
      <c r="D10" s="45">
        <v>745787.96</v>
      </c>
      <c r="E10" s="45">
        <v>32554.27</v>
      </c>
      <c r="F10" s="45">
        <v>0</v>
      </c>
      <c r="G10" s="45">
        <v>104898.09</v>
      </c>
      <c r="H10" s="45">
        <v>257981.97</v>
      </c>
      <c r="I10" s="45">
        <v>195337.81</v>
      </c>
      <c r="J10" s="45">
        <v>14228.94</v>
      </c>
      <c r="K10" s="45">
        <v>2281975.1</v>
      </c>
      <c r="L10" s="45">
        <v>0</v>
      </c>
      <c r="M10" s="40">
        <f t="shared" si="0"/>
        <v>12852748.75</v>
      </c>
      <c r="N10" s="7">
        <v>10532812.624183219</v>
      </c>
      <c r="Q10" s="8"/>
    </row>
    <row r="11" spans="1:39" ht="29.25" customHeight="1" thickBot="1">
      <c r="A11" s="9" t="s">
        <v>5</v>
      </c>
      <c r="B11" s="46">
        <v>4620314.05</v>
      </c>
      <c r="C11" s="46">
        <v>1075431.83</v>
      </c>
      <c r="D11" s="46">
        <v>560638.78</v>
      </c>
      <c r="E11" s="46">
        <v>20110.75</v>
      </c>
      <c r="F11" s="46">
        <v>0</v>
      </c>
      <c r="G11" s="46">
        <v>64801.94</v>
      </c>
      <c r="H11" s="46">
        <v>165034.97</v>
      </c>
      <c r="I11" s="46">
        <v>116046.47</v>
      </c>
      <c r="J11" s="46">
        <v>8790.09</v>
      </c>
      <c r="K11" s="46">
        <v>1575910.28</v>
      </c>
      <c r="L11" s="46">
        <v>24674</v>
      </c>
      <c r="M11" s="42">
        <f t="shared" si="0"/>
        <v>8231753.1600000001</v>
      </c>
      <c r="N11" s="7">
        <v>6514633.5508965496</v>
      </c>
      <c r="Q11" s="8"/>
    </row>
    <row r="12" spans="1:39" ht="29.25" customHeight="1" thickBot="1">
      <c r="A12" s="6" t="s">
        <v>6</v>
      </c>
      <c r="B12" s="45">
        <v>5703174.6699999999</v>
      </c>
      <c r="C12" s="45">
        <v>1327480.24</v>
      </c>
      <c r="D12" s="45">
        <v>550185.01</v>
      </c>
      <c r="E12" s="45">
        <v>24824.1</v>
      </c>
      <c r="F12" s="45">
        <v>0</v>
      </c>
      <c r="G12" s="45">
        <v>79989.539999999994</v>
      </c>
      <c r="H12" s="45">
        <v>191994.77</v>
      </c>
      <c r="I12" s="45">
        <v>132964.44</v>
      </c>
      <c r="J12" s="45">
        <v>10850.21</v>
      </c>
      <c r="K12" s="45">
        <v>2099936.37</v>
      </c>
      <c r="L12" s="45">
        <v>171972</v>
      </c>
      <c r="M12" s="40">
        <f t="shared" si="0"/>
        <v>10293371.35</v>
      </c>
      <c r="N12" s="7">
        <v>8058342.1908190576</v>
      </c>
      <c r="Q12" s="8"/>
    </row>
    <row r="13" spans="1:39" ht="29.25" customHeight="1" thickBot="1">
      <c r="A13" s="9" t="s">
        <v>7</v>
      </c>
      <c r="B13" s="46">
        <v>5096113.93</v>
      </c>
      <c r="C13" s="46">
        <v>1186179.79</v>
      </c>
      <c r="D13" s="46">
        <v>93476.97</v>
      </c>
      <c r="E13" s="46">
        <v>22181.759999999998</v>
      </c>
      <c r="F13" s="46">
        <v>0</v>
      </c>
      <c r="G13" s="46">
        <v>71475.240000000005</v>
      </c>
      <c r="H13" s="46">
        <v>172404.02</v>
      </c>
      <c r="I13" s="46">
        <v>28054.57</v>
      </c>
      <c r="J13" s="46">
        <v>9695.2900000000009</v>
      </c>
      <c r="K13" s="46">
        <v>2082834.07</v>
      </c>
      <c r="L13" s="46">
        <v>466203</v>
      </c>
      <c r="M13" s="42">
        <f t="shared" si="0"/>
        <v>9228618.6399999987</v>
      </c>
      <c r="N13" s="7">
        <v>7138102.7492167363</v>
      </c>
      <c r="Q13" s="8"/>
    </row>
    <row r="14" spans="1:39" ht="29.25" customHeight="1" thickBot="1">
      <c r="A14" s="6" t="s">
        <v>8</v>
      </c>
      <c r="B14" s="45">
        <v>3690747.72</v>
      </c>
      <c r="C14" s="45">
        <v>859064.46</v>
      </c>
      <c r="D14" s="45">
        <v>148862.59</v>
      </c>
      <c r="E14" s="45">
        <v>16064.65</v>
      </c>
      <c r="F14" s="45">
        <v>0</v>
      </c>
      <c r="G14" s="45">
        <v>51764.36</v>
      </c>
      <c r="H14" s="45">
        <v>128759.81</v>
      </c>
      <c r="I14" s="45">
        <v>35171.360000000001</v>
      </c>
      <c r="J14" s="45">
        <v>7021.6</v>
      </c>
      <c r="K14" s="45">
        <v>1223555.27</v>
      </c>
      <c r="L14" s="45">
        <v>226216</v>
      </c>
      <c r="M14" s="40">
        <f t="shared" si="0"/>
        <v>6387227.8200000003</v>
      </c>
      <c r="N14" s="7">
        <v>5572340.8719642879</v>
      </c>
      <c r="Q14" s="8"/>
    </row>
    <row r="15" spans="1:39" s="13" customFormat="1" ht="42.75" customHeight="1" thickBot="1">
      <c r="A15" s="10" t="s">
        <v>11</v>
      </c>
      <c r="B15" s="41">
        <f>SUM(B4:B14)</f>
        <v>109836992.63999999</v>
      </c>
      <c r="C15" s="41">
        <f t="shared" ref="C15:L15" si="1">SUM(C4:C14)</f>
        <v>25565837.569999997</v>
      </c>
      <c r="D15" s="41">
        <f t="shared" si="1"/>
        <v>7303732.1599999992</v>
      </c>
      <c r="E15" s="41">
        <f t="shared" si="1"/>
        <v>478085.4</v>
      </c>
      <c r="F15" s="41">
        <f t="shared" si="1"/>
        <v>0</v>
      </c>
      <c r="G15" s="41">
        <f t="shared" si="1"/>
        <v>1540512.2100000002</v>
      </c>
      <c r="H15" s="41">
        <f t="shared" si="1"/>
        <v>3613693.4400000009</v>
      </c>
      <c r="I15" s="41">
        <f t="shared" si="1"/>
        <v>3157427.1999999997</v>
      </c>
      <c r="J15" s="41">
        <f t="shared" si="1"/>
        <v>208963.39</v>
      </c>
      <c r="K15" s="41">
        <f t="shared" si="1"/>
        <v>34736509.920000009</v>
      </c>
      <c r="L15" s="41">
        <f t="shared" si="1"/>
        <v>27735640</v>
      </c>
      <c r="M15" s="41">
        <f>SUM(M4:M14)</f>
        <v>214177393.92999995</v>
      </c>
      <c r="N15" s="7"/>
      <c r="O15" s="11"/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39" ht="27" customHeight="1">
      <c r="A16" s="56" t="s">
        <v>27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39"/>
    </row>
    <row r="17" spans="1:39" s="14" customFormat="1" ht="18">
      <c r="B17" s="15"/>
      <c r="C17" s="15"/>
      <c r="D17" s="15"/>
      <c r="E17" s="15"/>
      <c r="F17" s="15"/>
      <c r="G17" s="15"/>
      <c r="H17" s="16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23" customFormat="1" ht="33" customHeight="1">
      <c r="A18" s="49" t="s">
        <v>35</v>
      </c>
      <c r="B18" s="50"/>
      <c r="C18" s="50"/>
      <c r="D18" s="18"/>
      <c r="E18" s="19" t="s">
        <v>16</v>
      </c>
      <c r="F18" s="20"/>
      <c r="G18" s="19" t="s">
        <v>0</v>
      </c>
      <c r="H18" s="21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s="14" customFormat="1" ht="24.75" customHeight="1">
      <c r="A19" s="51" t="s">
        <v>17</v>
      </c>
      <c r="B19" s="51"/>
      <c r="C19" s="51"/>
      <c r="D19" s="24"/>
      <c r="E19" s="25">
        <v>457654136</v>
      </c>
      <c r="F19" s="26" t="s">
        <v>13</v>
      </c>
      <c r="G19" s="25">
        <f>ROUND(E19*0.24,2)</f>
        <v>109836992.64</v>
      </c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4" customFormat="1" ht="24.75" customHeight="1">
      <c r="A20" s="51" t="s">
        <v>32</v>
      </c>
      <c r="B20" s="51"/>
      <c r="C20" s="51"/>
      <c r="D20" s="24"/>
      <c r="E20" s="25">
        <v>25565837.57</v>
      </c>
      <c r="F20" s="26" t="s">
        <v>15</v>
      </c>
      <c r="G20" s="25">
        <f>ROUND(E20*1,2)</f>
        <v>25565837.57</v>
      </c>
      <c r="H20" s="16"/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s="14" customFormat="1" ht="24.75" customHeight="1">
      <c r="A21" s="51" t="s">
        <v>28</v>
      </c>
      <c r="B21" s="51"/>
      <c r="C21" s="51"/>
      <c r="D21" s="24"/>
      <c r="E21" s="25">
        <v>7303732.1600000001</v>
      </c>
      <c r="F21" s="26" t="s">
        <v>15</v>
      </c>
      <c r="G21" s="25">
        <f>ROUND(E21*1,2)</f>
        <v>7303732.1600000001</v>
      </c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s="14" customFormat="1" ht="24.75" customHeight="1">
      <c r="A22" s="51" t="s">
        <v>23</v>
      </c>
      <c r="B22" s="51"/>
      <c r="C22" s="51"/>
      <c r="D22" s="24"/>
      <c r="E22" s="25">
        <v>2390427</v>
      </c>
      <c r="F22" s="26" t="s">
        <v>14</v>
      </c>
      <c r="G22" s="25">
        <f>ROUND(E22*0.2,2)</f>
        <v>478085.4</v>
      </c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s="14" customFormat="1" ht="27.75" hidden="1" customHeight="1">
      <c r="A23" s="51" t="s">
        <v>19</v>
      </c>
      <c r="B23" s="51"/>
      <c r="C23" s="51"/>
      <c r="D23" s="24"/>
      <c r="E23" s="25"/>
      <c r="F23" s="26"/>
      <c r="G23" s="25"/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s="14" customFormat="1" ht="24" customHeight="1">
      <c r="A24" s="51" t="s">
        <v>20</v>
      </c>
      <c r="B24" s="51"/>
      <c r="C24" s="51"/>
      <c r="D24" s="24"/>
      <c r="E24" s="25">
        <v>7702561</v>
      </c>
      <c r="F24" s="26" t="s">
        <v>14</v>
      </c>
      <c r="G24" s="25">
        <f t="shared" ref="G24:G27" si="2">ROUND(E24*0.2,2)</f>
        <v>1540512.2</v>
      </c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s="14" customFormat="1" ht="27" customHeight="1">
      <c r="A25" s="51" t="s">
        <v>21</v>
      </c>
      <c r="B25" s="51"/>
      <c r="C25" s="51"/>
      <c r="D25" s="24"/>
      <c r="E25" s="25">
        <v>15057056</v>
      </c>
      <c r="F25" s="26" t="s">
        <v>13</v>
      </c>
      <c r="G25" s="25">
        <f>ROUND(E25*0.24,2)</f>
        <v>3613693.44</v>
      </c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s="14" customFormat="1" ht="47.25" customHeight="1">
      <c r="A26" s="51" t="s">
        <v>24</v>
      </c>
      <c r="B26" s="51"/>
      <c r="C26" s="51"/>
      <c r="D26" s="24"/>
      <c r="E26" s="25">
        <v>15787136</v>
      </c>
      <c r="F26" s="26" t="s">
        <v>14</v>
      </c>
      <c r="G26" s="25">
        <f t="shared" si="2"/>
        <v>3157427.2</v>
      </c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s="14" customFormat="1" ht="45.75" customHeight="1">
      <c r="A27" s="51" t="s">
        <v>25</v>
      </c>
      <c r="B27" s="51"/>
      <c r="C27" s="51"/>
      <c r="D27" s="24"/>
      <c r="E27" s="25">
        <v>1044817</v>
      </c>
      <c r="F27" s="26" t="s">
        <v>14</v>
      </c>
      <c r="G27" s="25">
        <f t="shared" si="2"/>
        <v>208963.4</v>
      </c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s="14" customFormat="1" ht="32.25" customHeight="1">
      <c r="A28" s="51" t="s">
        <v>22</v>
      </c>
      <c r="B28" s="51"/>
      <c r="C28" s="51"/>
      <c r="D28" s="24"/>
      <c r="E28" s="25">
        <v>144735458</v>
      </c>
      <c r="F28" s="26" t="s">
        <v>13</v>
      </c>
      <c r="G28" s="25">
        <f>ROUND(E28*0.24,2)</f>
        <v>34736509.920000002</v>
      </c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s="14" customFormat="1" ht="32.25" customHeight="1">
      <c r="A29" s="43" t="s">
        <v>33</v>
      </c>
      <c r="B29" s="43"/>
      <c r="C29" s="43"/>
      <c r="D29" s="44"/>
      <c r="E29" s="25">
        <v>78218275</v>
      </c>
      <c r="F29" s="26"/>
      <c r="G29" s="25">
        <v>27735640</v>
      </c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s="14" customFormat="1" ht="29.25" customHeight="1" thickBot="1">
      <c r="A30" s="48" t="s">
        <v>11</v>
      </c>
      <c r="B30" s="48"/>
      <c r="C30" s="48"/>
      <c r="D30" s="27"/>
      <c r="E30" s="28">
        <f>SUM(E19:E29)</f>
        <v>755459435.73000002</v>
      </c>
      <c r="F30" s="29"/>
      <c r="G30" s="28">
        <f>SUM(G19:G29)</f>
        <v>214177393.93000001</v>
      </c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s="14" customFormat="1" ht="18.75" thickTop="1">
      <c r="A31" s="16"/>
      <c r="B31" s="16"/>
      <c r="C31" s="16"/>
      <c r="D31" s="16"/>
      <c r="E31" s="16"/>
      <c r="F31" s="16"/>
      <c r="G31" s="16"/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>
      <c r="A32" s="30"/>
      <c r="B32" s="30"/>
      <c r="C32" s="30"/>
      <c r="D32" s="30"/>
      <c r="E32" s="30"/>
      <c r="F32" s="30"/>
      <c r="G32" s="30"/>
      <c r="H32" s="30"/>
      <c r="I32" s="30"/>
    </row>
    <row r="33" spans="1:10">
      <c r="A33" s="30"/>
      <c r="B33" s="30"/>
      <c r="C33" s="30"/>
      <c r="D33" s="30"/>
      <c r="E33" s="30"/>
      <c r="F33" s="30"/>
      <c r="G33" s="30"/>
      <c r="H33" s="30"/>
      <c r="I33" s="30"/>
    </row>
    <row r="34" spans="1:10" ht="18">
      <c r="A34" s="59"/>
      <c r="B34" s="59"/>
      <c r="C34" s="59"/>
      <c r="D34" s="31"/>
      <c r="E34" s="32"/>
      <c r="F34" s="33"/>
      <c r="G34" s="32"/>
      <c r="H34" s="32"/>
      <c r="I34" s="33"/>
      <c r="J34" s="32"/>
    </row>
    <row r="35" spans="1:10" ht="18">
      <c r="A35" s="59"/>
      <c r="B35" s="59"/>
      <c r="C35" s="59"/>
      <c r="D35" s="31"/>
      <c r="E35" s="32"/>
      <c r="F35" s="33"/>
      <c r="G35" s="32"/>
      <c r="H35" s="32"/>
      <c r="I35" s="33"/>
      <c r="J35" s="32"/>
    </row>
    <row r="36" spans="1:10" s="1" customFormat="1" ht="18">
      <c r="A36" s="59"/>
      <c r="B36" s="59"/>
      <c r="C36" s="59"/>
      <c r="D36" s="31"/>
      <c r="E36" s="32"/>
      <c r="F36" s="33"/>
      <c r="G36" s="32"/>
      <c r="H36" s="32"/>
      <c r="I36" s="33"/>
      <c r="J36" s="32"/>
    </row>
    <row r="37" spans="1:10" s="1" customFormat="1" ht="18">
      <c r="A37" s="59"/>
      <c r="B37" s="59"/>
      <c r="C37" s="59"/>
      <c r="D37" s="31"/>
      <c r="E37" s="32"/>
      <c r="F37" s="33"/>
      <c r="G37" s="32"/>
      <c r="H37" s="32"/>
      <c r="I37" s="33"/>
      <c r="J37" s="32"/>
    </row>
    <row r="38" spans="1:10" s="1" customFormat="1" ht="18">
      <c r="A38" s="59"/>
      <c r="B38" s="59"/>
      <c r="C38" s="59"/>
      <c r="D38" s="31"/>
      <c r="E38" s="32"/>
      <c r="F38" s="33"/>
      <c r="G38" s="32"/>
      <c r="H38" s="32"/>
      <c r="I38" s="33"/>
      <c r="J38" s="32"/>
    </row>
    <row r="39" spans="1:10" s="1" customFormat="1" ht="18">
      <c r="A39" s="59"/>
      <c r="B39" s="59"/>
      <c r="C39" s="59"/>
      <c r="D39" s="31"/>
      <c r="E39" s="32"/>
      <c r="F39" s="33"/>
      <c r="G39" s="32"/>
      <c r="H39" s="32"/>
      <c r="I39" s="33"/>
      <c r="J39" s="32"/>
    </row>
    <row r="40" spans="1:10" s="1" customFormat="1" ht="18">
      <c r="A40" s="59"/>
      <c r="B40" s="59"/>
      <c r="C40" s="59"/>
      <c r="D40" s="31"/>
      <c r="E40" s="32"/>
      <c r="F40" s="33"/>
      <c r="G40" s="32"/>
      <c r="H40" s="32"/>
      <c r="I40" s="33"/>
      <c r="J40" s="32"/>
    </row>
    <row r="41" spans="1:10" s="1" customFormat="1" ht="18">
      <c r="A41" s="59"/>
      <c r="B41" s="59"/>
      <c r="C41" s="59"/>
      <c r="D41" s="31"/>
      <c r="E41" s="32"/>
      <c r="F41" s="33"/>
      <c r="G41" s="32"/>
      <c r="H41" s="32"/>
      <c r="I41" s="33"/>
      <c r="J41" s="32"/>
    </row>
    <row r="42" spans="1:10" s="1" customFormat="1" ht="18">
      <c r="A42" s="59"/>
      <c r="B42" s="59"/>
      <c r="C42" s="59"/>
      <c r="D42" s="34"/>
      <c r="E42" s="32"/>
      <c r="F42" s="33"/>
      <c r="G42" s="32"/>
      <c r="H42" s="32"/>
      <c r="I42" s="33"/>
      <c r="J42" s="32"/>
    </row>
    <row r="43" spans="1:10" s="1" customFormat="1" ht="18">
      <c r="A43" s="59"/>
      <c r="B43" s="59"/>
      <c r="C43" s="59"/>
      <c r="D43" s="31"/>
      <c r="E43" s="32"/>
      <c r="F43" s="33"/>
      <c r="G43" s="32"/>
      <c r="H43" s="32"/>
      <c r="I43" s="33"/>
      <c r="J43" s="32"/>
    </row>
    <row r="44" spans="1:10" s="1" customFormat="1" ht="18">
      <c r="A44" s="30"/>
      <c r="B44" s="30"/>
      <c r="C44" s="30"/>
      <c r="D44" s="35"/>
      <c r="E44" s="35"/>
      <c r="F44" s="35"/>
      <c r="G44" s="35"/>
      <c r="H44" s="35"/>
      <c r="I44" s="35"/>
      <c r="J44" s="35"/>
    </row>
    <row r="45" spans="1:10" s="1" customFormat="1" ht="15.75">
      <c r="A45" s="30"/>
      <c r="B45" s="30"/>
      <c r="C45" s="30"/>
      <c r="D45" s="36"/>
      <c r="E45" s="36"/>
      <c r="F45" s="32"/>
      <c r="G45" s="32"/>
      <c r="H45" s="32"/>
      <c r="I45" s="33"/>
    </row>
    <row r="46" spans="1:10" ht="15.75">
      <c r="D46" s="37"/>
      <c r="E46" s="37"/>
      <c r="F46" s="37"/>
      <c r="G46" s="37"/>
      <c r="I46" s="38"/>
    </row>
  </sheetData>
  <mergeCells count="36"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26:C26"/>
    <mergeCell ref="A27:C27"/>
    <mergeCell ref="M2:M3"/>
    <mergeCell ref="A16:K16"/>
    <mergeCell ref="L2:L3"/>
    <mergeCell ref="H2:H3"/>
    <mergeCell ref="I2:I3"/>
    <mergeCell ref="A25:C25"/>
    <mergeCell ref="K2:K3"/>
    <mergeCell ref="C2:D2"/>
    <mergeCell ref="A1:N1"/>
    <mergeCell ref="A30:C30"/>
    <mergeCell ref="A18:C18"/>
    <mergeCell ref="A19:C19"/>
    <mergeCell ref="A20:C20"/>
    <mergeCell ref="A22:C22"/>
    <mergeCell ref="A23:C23"/>
    <mergeCell ref="A21:C21"/>
    <mergeCell ref="A2:A3"/>
    <mergeCell ref="B2:B3"/>
    <mergeCell ref="E2:E3"/>
    <mergeCell ref="F2:F3"/>
    <mergeCell ref="G2:G3"/>
    <mergeCell ref="J2:J3"/>
    <mergeCell ref="A24:C24"/>
    <mergeCell ref="A28:C28"/>
  </mergeCells>
  <printOptions horizontalCentered="1"/>
  <pageMargins left="0.52" right="0.15748031496062992" top="0.31496062992125984" bottom="0.74803149606299213" header="0.31496062992125984" footer="0.31496062992125984"/>
  <pageSetup scale="31" orientation="landscape" r:id="rId1"/>
  <ignoredErrors>
    <ignoredError sqref="G25 G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2018-06-04T21:23:41Z</cp:lastPrinted>
  <dcterms:created xsi:type="dcterms:W3CDTF">2008-01-30T14:54:54Z</dcterms:created>
  <dcterms:modified xsi:type="dcterms:W3CDTF">2018-06-04T21:25:21Z</dcterms:modified>
</cp:coreProperties>
</file>