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JUNIO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SEFIN'!$A$1:$O$31</definedName>
  </definedNames>
  <calcPr calcId="162913"/>
</workbook>
</file>

<file path=xl/calcChain.xml><?xml version="1.0" encoding="utf-8"?>
<calcChain xmlns="http://schemas.openxmlformats.org/spreadsheetml/2006/main">
  <c r="G28" i="33" l="1"/>
  <c r="G27" i="33"/>
  <c r="G26" i="33"/>
  <c r="G22" i="33"/>
  <c r="G21" i="33"/>
  <c r="G19" i="33"/>
  <c r="G20" i="33"/>
  <c r="E30" i="33" l="1"/>
  <c r="G23" i="33"/>
  <c r="G24" i="33"/>
  <c r="G25" i="33"/>
  <c r="G30" i="33" l="1"/>
  <c r="F15" i="33" l="1"/>
  <c r="L15" i="33" l="1"/>
  <c r="M14" i="33" l="1"/>
  <c r="C15" i="33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<sst xmlns="http://schemas.openxmlformats.org/spreadsheetml/2006/main" count="51" uniqueCount="35">
  <si>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</si>
  <si>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</si>
  <si>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</si>
  <si>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</si>
  <si>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</si>
  <si>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</si>
  <si>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</si>
  <si>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</si>
  <si>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</si>
  <si>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</si>
  <si>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</si>
  <si>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</si>
  <si>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</si>
  <si>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</si>
  <si>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</si>
  <si>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</si>
  <si>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</si>
  <si>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</si>
  <si>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</si>
  <si>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</si>
  <si>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</si>
  <si>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</si>
  <si>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</si>
  <si>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</si>
  <si>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</si>
  <si>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</si>
  <si>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</si>
  <si>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</si>
  <si>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</si>
  <si>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</si>
  <si>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</si>
  <si>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</si>
  <si>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</si>
  <si>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PARTICIPACIONES A MUNICIPIOS JUNIO 2018</t>
  </si>
  <si>
    <t>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</si>
</sst>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  <numFmt numFmtId="170" formatCode="&quot;$&quot;\ \ #\ \,\ ###\'\ ###\ \,##0.00"/>
    <numFmt numFmtId="174" formatCode="_-&quot;$&quot;* #,##0_-;\-&quot;$&quot;* #,##0_-;_-&quot;$&quot;* &quot;-&quot;??_-;_-@_-"/>
    <numFmt numFmtId="175" formatCode="_-* #,##0_-;\-* #,##0_-;_-* &quot;-&quot;??_-;_-@_-"/>
    <numFmt numFmtId="176" formatCode="#,##0_ ;[Red]\-#,##0\ "/>
  </numFmts>
  <fonts count="36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74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74" fontId="20" fillId="2" borderId="1" xfId="8" applyNumberFormat="1" applyFont="1" applyFill="1" applyBorder="1" applyAlignment="1">
      <alignment vertical="center"/>
    </xf>
    <xf numFmtId="170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75" fontId="27" fillId="2" borderId="0" xfId="25" applyNumberFormat="1" applyFont="1" applyFill="1" applyBorder="1"/>
    <xf numFmtId="175" fontId="22" fillId="2" borderId="0" xfId="25" applyNumberFormat="1" applyFont="1" applyFill="1" applyBorder="1"/>
    <xf numFmtId="175" fontId="33" fillId="2" borderId="0" xfId="25" applyNumberFormat="1" applyFont="1" applyFill="1" applyBorder="1"/>
    <xf numFmtId="175" fontId="27" fillId="2" borderId="0" xfId="25" applyNumberFormat="1" applyFont="1" applyFill="1"/>
    <xf numFmtId="175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76" fontId="24" fillId="2" borderId="2" xfId="1" applyNumberFormat="1" applyFont="1" applyFill="1" applyBorder="1" applyAlignment="1">
      <alignment horizontal="center" vertical="center"/>
    </xf>
    <xf numFmtId="176" fontId="24" fillId="3" borderId="2" xfId="1" applyNumberFormat="1" applyFont="1" applyFill="1" applyBorder="1" applyAlignment="1">
      <alignment horizontal="center" vertical="center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6"/>
  <sheetViews>
    <sheetView tabSelected="1" topLeftCell="A4" zoomScale="40" zoomScaleNormal="40" zoomScaleSheetLayoutView="40" workbookViewId="0">
      <selection activeCell="H17" sqref="H17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29.4257812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9" s="4" customFormat="1" ht="56.25" customHeight="1" thickBot="1">
      <c r="A2" s="54" t="s">
        <v>29</v>
      </c>
      <c r="B2" s="54" t="s">
        <v>30</v>
      </c>
      <c r="C2" s="54" t="s">
        <v>18</v>
      </c>
      <c r="D2" s="54"/>
      <c r="E2" s="54" t="s">
        <v>23</v>
      </c>
      <c r="F2" s="54" t="s">
        <v>19</v>
      </c>
      <c r="G2" s="54" t="s">
        <v>20</v>
      </c>
      <c r="H2" s="54" t="s">
        <v>21</v>
      </c>
      <c r="I2" s="54" t="s">
        <v>24</v>
      </c>
      <c r="J2" s="54" t="s">
        <v>25</v>
      </c>
      <c r="K2" s="54" t="s">
        <v>22</v>
      </c>
      <c r="L2" s="57" t="s">
        <v>31</v>
      </c>
      <c r="M2" s="55" t="s">
        <v>26</v>
      </c>
      <c r="N2" s="3"/>
    </row>
    <row r="3" spans="1:39" s="4" customFormat="1" ht="66.75" customHeight="1" thickBot="1">
      <c r="A3" s="54"/>
      <c r="B3" s="54"/>
      <c r="C3" s="5">
        <v>0.7</v>
      </c>
      <c r="D3" s="5">
        <v>0.3</v>
      </c>
      <c r="E3" s="54"/>
      <c r="F3" s="54"/>
      <c r="G3" s="54"/>
      <c r="H3" s="54"/>
      <c r="I3" s="54"/>
      <c r="J3" s="54"/>
      <c r="K3" s="54"/>
      <c r="L3" s="58"/>
      <c r="M3" s="55"/>
      <c r="N3" s="3"/>
    </row>
    <row r="4" spans="1:39" ht="29.25" customHeight="1" thickBot="1">
      <c r="A4" s="6" t="s">
        <v>9</v>
      </c>
      <c r="B4" s="40">
        <v>4174047.88</v>
      </c>
      <c r="C4" s="40">
        <v>1057319.75</v>
      </c>
      <c r="D4" s="40">
        <v>149574.38</v>
      </c>
      <c r="E4" s="40">
        <v>29160.9</v>
      </c>
      <c r="F4" s="40">
        <v>0</v>
      </c>
      <c r="G4" s="40">
        <v>20545.84</v>
      </c>
      <c r="H4" s="40">
        <v>177261.82</v>
      </c>
      <c r="I4" s="40">
        <v>95450.65</v>
      </c>
      <c r="J4" s="40">
        <v>9532.18</v>
      </c>
      <c r="K4" s="40">
        <v>1785687.78</v>
      </c>
      <c r="L4" s="40">
        <v>371861</v>
      </c>
      <c r="M4" s="41">
        <f>SUM(B4:L4)</f>
        <v>7870442.1800000006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5700722.9400000004</v>
      </c>
      <c r="C5" s="46">
        <v>1444038.76</v>
      </c>
      <c r="D5" s="46">
        <v>325707.95</v>
      </c>
      <c r="E5" s="46">
        <v>39826.620000000003</v>
      </c>
      <c r="F5" s="46">
        <v>0</v>
      </c>
      <c r="G5" s="46">
        <v>28060.560000000001</v>
      </c>
      <c r="H5" s="46">
        <v>243036.42</v>
      </c>
      <c r="I5" s="46">
        <v>192031.29</v>
      </c>
      <c r="J5" s="46">
        <v>13018.61</v>
      </c>
      <c r="K5" s="46">
        <v>2507848.4900000002</v>
      </c>
      <c r="L5" s="48">
        <v>-10194</v>
      </c>
      <c r="M5" s="43">
        <f t="shared" ref="M5:M14" si="0">SUM(B5:L5)</f>
        <v>10484097.640000001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22630208.989999998</v>
      </c>
      <c r="C6" s="40">
        <v>5732413.1399999997</v>
      </c>
      <c r="D6" s="40">
        <v>1399014.86</v>
      </c>
      <c r="E6" s="40">
        <v>158100.09</v>
      </c>
      <c r="F6" s="40">
        <v>0</v>
      </c>
      <c r="G6" s="40">
        <v>111392.24</v>
      </c>
      <c r="H6" s="40">
        <v>877954.15</v>
      </c>
      <c r="I6" s="40">
        <v>1141391.8600000001</v>
      </c>
      <c r="J6" s="40">
        <v>51680.1</v>
      </c>
      <c r="K6" s="40">
        <v>8565719.3900000006</v>
      </c>
      <c r="L6" s="47">
        <v>6001760</v>
      </c>
      <c r="M6" s="41">
        <f t="shared" si="0"/>
        <v>46669634.819999993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5384129.4100000001</v>
      </c>
      <c r="C7" s="46">
        <v>1363843.09</v>
      </c>
      <c r="D7" s="46">
        <v>192411.49</v>
      </c>
      <c r="E7" s="46">
        <v>37614.82</v>
      </c>
      <c r="F7" s="46">
        <v>0</v>
      </c>
      <c r="G7" s="46">
        <v>26502.2</v>
      </c>
      <c r="H7" s="46">
        <v>224009.8</v>
      </c>
      <c r="I7" s="46">
        <v>153417.57999999999</v>
      </c>
      <c r="J7" s="46">
        <v>12295.61</v>
      </c>
      <c r="K7" s="46">
        <v>2238198.13</v>
      </c>
      <c r="L7" s="48">
        <v>656168</v>
      </c>
      <c r="M7" s="43">
        <f t="shared" si="0"/>
        <v>10288590.130000001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21163173.41</v>
      </c>
      <c r="C8" s="40">
        <v>5360801.28</v>
      </c>
      <c r="D8" s="40">
        <v>0</v>
      </c>
      <c r="E8" s="40">
        <v>147851.03</v>
      </c>
      <c r="F8" s="40">
        <v>0</v>
      </c>
      <c r="G8" s="40">
        <v>104171.08</v>
      </c>
      <c r="H8" s="40">
        <v>843388.78</v>
      </c>
      <c r="I8" s="40">
        <v>1019398.71</v>
      </c>
      <c r="J8" s="40">
        <v>48329.86</v>
      </c>
      <c r="K8" s="40">
        <v>8623511.6899999995</v>
      </c>
      <c r="L8" s="47">
        <v>17611682</v>
      </c>
      <c r="M8" s="41">
        <f t="shared" si="0"/>
        <v>54922307.840000004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8549314.9700000007</v>
      </c>
      <c r="C9" s="46">
        <v>2165609.94</v>
      </c>
      <c r="D9" s="46">
        <v>468084.02</v>
      </c>
      <c r="E9" s="46">
        <v>59727.57</v>
      </c>
      <c r="F9" s="46">
        <v>0</v>
      </c>
      <c r="G9" s="46">
        <v>42082.13</v>
      </c>
      <c r="H9" s="46">
        <v>331866.93</v>
      </c>
      <c r="I9" s="46">
        <v>309464.7</v>
      </c>
      <c r="J9" s="46">
        <v>19523.88</v>
      </c>
      <c r="K9" s="46">
        <v>4058326.71</v>
      </c>
      <c r="L9" s="48">
        <v>720294</v>
      </c>
      <c r="M9" s="43">
        <f t="shared" si="0"/>
        <v>16724294.850000001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6464036.79</v>
      </c>
      <c r="C10" s="40">
        <v>1637392.28</v>
      </c>
      <c r="D10" s="40">
        <v>313227.62</v>
      </c>
      <c r="E10" s="40">
        <v>45159.32</v>
      </c>
      <c r="F10" s="40">
        <v>0</v>
      </c>
      <c r="G10" s="40">
        <v>31817.8</v>
      </c>
      <c r="H10" s="40">
        <v>257981.97</v>
      </c>
      <c r="I10" s="40">
        <v>199072.52</v>
      </c>
      <c r="J10" s="40">
        <v>14761.77</v>
      </c>
      <c r="K10" s="40">
        <v>2444658.69</v>
      </c>
      <c r="L10" s="47">
        <v>10059</v>
      </c>
      <c r="M10" s="41">
        <f t="shared" si="0"/>
        <v>11418167.76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4020289.63</v>
      </c>
      <c r="C11" s="46">
        <v>1018371.55</v>
      </c>
      <c r="D11" s="46">
        <v>124267.45</v>
      </c>
      <c r="E11" s="46">
        <v>28086.71</v>
      </c>
      <c r="F11" s="46">
        <v>0</v>
      </c>
      <c r="G11" s="46">
        <v>19788.990000000002</v>
      </c>
      <c r="H11" s="46">
        <v>165034.97</v>
      </c>
      <c r="I11" s="46">
        <v>97359.99</v>
      </c>
      <c r="J11" s="46">
        <v>9181.0400000000009</v>
      </c>
      <c r="K11" s="46">
        <v>1670153.3</v>
      </c>
      <c r="L11" s="48">
        <v>-21083</v>
      </c>
      <c r="M11" s="43">
        <f t="shared" si="0"/>
        <v>7131450.6299999999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5027811.2699999996</v>
      </c>
      <c r="C12" s="40">
        <v>1273584.8500000001</v>
      </c>
      <c r="D12" s="40">
        <v>201770.73</v>
      </c>
      <c r="E12" s="40">
        <v>35125.5</v>
      </c>
      <c r="F12" s="40">
        <v>0</v>
      </c>
      <c r="G12" s="40">
        <v>24748.3</v>
      </c>
      <c r="H12" s="40">
        <v>191994.77</v>
      </c>
      <c r="I12" s="40">
        <v>136052.66</v>
      </c>
      <c r="J12" s="40">
        <v>11481.9</v>
      </c>
      <c r="K12" s="40">
        <v>2230089.4</v>
      </c>
      <c r="L12" s="47">
        <v>306573</v>
      </c>
      <c r="M12" s="41">
        <f t="shared" si="0"/>
        <v>9439232.379999999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4907358.93</v>
      </c>
      <c r="C13" s="46">
        <v>1243073.31</v>
      </c>
      <c r="D13" s="46">
        <v>43331.02</v>
      </c>
      <c r="E13" s="46">
        <v>34283.99</v>
      </c>
      <c r="F13" s="46">
        <v>0</v>
      </c>
      <c r="G13" s="46">
        <v>24155.4</v>
      </c>
      <c r="H13" s="46">
        <v>172404.02</v>
      </c>
      <c r="I13" s="46">
        <v>30000.67</v>
      </c>
      <c r="J13" s="46">
        <v>11206.82</v>
      </c>
      <c r="K13" s="46">
        <v>2161806.58</v>
      </c>
      <c r="L13" s="48">
        <v>509700</v>
      </c>
      <c r="M13" s="43">
        <f t="shared" si="0"/>
        <v>9137320.7400000002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3481935.05</v>
      </c>
      <c r="C14" s="40">
        <v>882002.03</v>
      </c>
      <c r="D14" s="40">
        <v>56072.800000000003</v>
      </c>
      <c r="E14" s="40">
        <v>24325.64</v>
      </c>
      <c r="F14" s="40">
        <v>0</v>
      </c>
      <c r="G14" s="40">
        <v>17139.060000000001</v>
      </c>
      <c r="H14" s="40">
        <v>128759.81</v>
      </c>
      <c r="I14" s="40">
        <v>35941.96</v>
      </c>
      <c r="J14" s="40">
        <v>7951.62</v>
      </c>
      <c r="K14" s="40">
        <v>1278261.53</v>
      </c>
      <c r="L14" s="47">
        <v>328838</v>
      </c>
      <c r="M14" s="41">
        <f t="shared" si="0"/>
        <v>6241227.4999999991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91503029.269999996</v>
      </c>
      <c r="C15" s="42">
        <f t="shared" ref="C15:L15" si="1">SUM(C4:C14)</f>
        <v>23178449.980000004</v>
      </c>
      <c r="D15" s="42">
        <f t="shared" si="1"/>
        <v>3273462.3200000003</v>
      </c>
      <c r="E15" s="42">
        <f t="shared" si="1"/>
        <v>639262.18999999994</v>
      </c>
      <c r="F15" s="42">
        <f t="shared" si="1"/>
        <v>0</v>
      </c>
      <c r="G15" s="42">
        <f t="shared" si="1"/>
        <v>450403.60000000003</v>
      </c>
      <c r="H15" s="42">
        <f t="shared" si="1"/>
        <v>3613693.4400000009</v>
      </c>
      <c r="I15" s="42">
        <f t="shared" si="1"/>
        <v>3409582.5900000003</v>
      </c>
      <c r="J15" s="42">
        <f t="shared" si="1"/>
        <v>208963.38999999998</v>
      </c>
      <c r="K15" s="42">
        <f t="shared" si="1"/>
        <v>37564261.689999998</v>
      </c>
      <c r="L15" s="42">
        <f t="shared" si="1"/>
        <v>26485658</v>
      </c>
      <c r="M15" s="42">
        <f>SUM(M4:M14)</f>
        <v>190326766.47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9"/>
    </row>
    <row r="17" spans="1:39" s="14" customFormat="1" ht="18">
      <c r="B17" s="15"/>
      <c r="C17" s="15"/>
      <c r="D17" s="15"/>
      <c r="E17" s="15"/>
      <c r="F17" s="15"/>
      <c r="G17" s="15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33" customHeight="1">
      <c r="A18" s="51" t="s">
        <v>34</v>
      </c>
      <c r="B18" s="52"/>
      <c r="C18" s="52"/>
      <c r="D18" s="18"/>
      <c r="E18" s="19" t="s">
        <v>16</v>
      </c>
      <c r="F18" s="20"/>
      <c r="G18" s="19" t="s">
        <v>0</v>
      </c>
      <c r="H18" s="21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A19" s="53" t="s">
        <v>17</v>
      </c>
      <c r="B19" s="53"/>
      <c r="C19" s="53"/>
      <c r="D19" s="24"/>
      <c r="E19" s="25">
        <v>381262622</v>
      </c>
      <c r="F19" s="26" t="s">
        <v>13</v>
      </c>
      <c r="G19" s="25">
        <f>ROUND(E19*0.24,2)-0.01</f>
        <v>91503029.269999996</v>
      </c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3" t="s">
        <v>32</v>
      </c>
      <c r="B20" s="53"/>
      <c r="C20" s="53"/>
      <c r="D20" s="24"/>
      <c r="E20" s="25">
        <v>23178449.972974401</v>
      </c>
      <c r="F20" s="26" t="s">
        <v>15</v>
      </c>
      <c r="G20" s="25">
        <f>E20+0.01</f>
        <v>23178449.982974403</v>
      </c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3" t="s">
        <v>28</v>
      </c>
      <c r="B21" s="53"/>
      <c r="C21" s="53"/>
      <c r="D21" s="24"/>
      <c r="E21" s="25">
        <v>3273462.3347596549</v>
      </c>
      <c r="F21" s="26" t="s">
        <v>15</v>
      </c>
      <c r="G21" s="25">
        <f>E21-0.01</f>
        <v>3273462.3247596552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3" t="s">
        <v>23</v>
      </c>
      <c r="B22" s="53"/>
      <c r="C22" s="53"/>
      <c r="D22" s="24"/>
      <c r="E22" s="25">
        <v>3196311</v>
      </c>
      <c r="F22" s="26" t="s">
        <v>14</v>
      </c>
      <c r="G22" s="25">
        <f>ROUND(E22*0.2,2)-0.01</f>
        <v>639262.18999999994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7.75" hidden="1" customHeight="1">
      <c r="A23" s="53" t="s">
        <v>19</v>
      </c>
      <c r="B23" s="53"/>
      <c r="C23" s="53"/>
      <c r="D23" s="24"/>
      <c r="E23" s="25"/>
      <c r="F23" s="26" t="s">
        <v>14</v>
      </c>
      <c r="G23" s="25">
        <f t="shared" ref="G23:G24" si="2">ROUND(E23*0.2,2)</f>
        <v>0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3" t="s">
        <v>20</v>
      </c>
      <c r="B24" s="53"/>
      <c r="C24" s="53"/>
      <c r="D24" s="24"/>
      <c r="E24" s="25">
        <v>2252018</v>
      </c>
      <c r="F24" s="26" t="s">
        <v>14</v>
      </c>
      <c r="G24" s="25">
        <f t="shared" si="2"/>
        <v>450403.6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3" t="s">
        <v>21</v>
      </c>
      <c r="B25" s="53"/>
      <c r="C25" s="53"/>
      <c r="D25" s="24"/>
      <c r="E25" s="25">
        <v>15057056</v>
      </c>
      <c r="F25" s="26" t="s">
        <v>13</v>
      </c>
      <c r="G25" s="25">
        <f>ROUND(E25*0.24,2)</f>
        <v>3613693.44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47.25" customHeight="1">
      <c r="A26" s="53" t="s">
        <v>24</v>
      </c>
      <c r="B26" s="53"/>
      <c r="C26" s="53"/>
      <c r="D26" s="24"/>
      <c r="E26" s="25">
        <v>17047913</v>
      </c>
      <c r="F26" s="26" t="s">
        <v>14</v>
      </c>
      <c r="G26" s="25">
        <f>ROUND(E26*0.2,2)-0.01</f>
        <v>3409582.5900000003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5.75" customHeight="1">
      <c r="A27" s="53" t="s">
        <v>25</v>
      </c>
      <c r="B27" s="53"/>
      <c r="C27" s="53"/>
      <c r="D27" s="24"/>
      <c r="E27" s="25">
        <v>1044817</v>
      </c>
      <c r="F27" s="26" t="s">
        <v>14</v>
      </c>
      <c r="G27" s="25">
        <f>ROUND(E27*0.2,2)-0.01</f>
        <v>208963.38999999998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3" t="s">
        <v>22</v>
      </c>
      <c r="B28" s="53"/>
      <c r="C28" s="53"/>
      <c r="D28" s="24"/>
      <c r="E28" s="25">
        <v>156517757</v>
      </c>
      <c r="F28" s="26" t="s">
        <v>13</v>
      </c>
      <c r="G28" s="25">
        <f>ROUND(E28*0.24,2)+0.01</f>
        <v>37564261.689999998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44" t="s">
        <v>31</v>
      </c>
      <c r="B29" s="44"/>
      <c r="C29" s="44"/>
      <c r="D29" s="45"/>
      <c r="E29" s="25">
        <v>43858865</v>
      </c>
      <c r="F29" s="26"/>
      <c r="G29" s="25">
        <v>26485658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29.25" customHeight="1" thickBot="1">
      <c r="A30" s="50" t="s">
        <v>11</v>
      </c>
      <c r="B30" s="50"/>
      <c r="C30" s="50"/>
      <c r="D30" s="27"/>
      <c r="E30" s="28">
        <f>SUM(E19:E29)</f>
        <v>646689271.30773401</v>
      </c>
      <c r="F30" s="29"/>
      <c r="G30" s="28">
        <f>SUM(G19:G29)</f>
        <v>190326766.47773403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18.75" thickTop="1">
      <c r="A31" s="16"/>
      <c r="B31" s="16"/>
      <c r="C31" s="16"/>
      <c r="D31" s="16"/>
      <c r="E31" s="16"/>
      <c r="F31" s="16"/>
      <c r="G31" s="16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>
      <c r="A32" s="30"/>
      <c r="B32" s="30"/>
      <c r="C32" s="30"/>
      <c r="D32" s="30"/>
      <c r="E32" s="30"/>
      <c r="F32" s="30"/>
      <c r="G32" s="30"/>
      <c r="H32" s="30"/>
      <c r="I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</row>
    <row r="34" spans="1:10" ht="18">
      <c r="A34" s="59"/>
      <c r="B34" s="59"/>
      <c r="C34" s="59"/>
      <c r="D34" s="31"/>
      <c r="E34" s="32"/>
      <c r="F34" s="33"/>
      <c r="G34" s="32"/>
      <c r="H34" s="32"/>
      <c r="I34" s="33"/>
      <c r="J34" s="32"/>
    </row>
    <row r="35" spans="1:10" ht="18">
      <c r="A35" s="59"/>
      <c r="B35" s="59"/>
      <c r="C35" s="59"/>
      <c r="D35" s="31"/>
      <c r="E35" s="32"/>
      <c r="F35" s="33"/>
      <c r="G35" s="32"/>
      <c r="H35" s="32"/>
      <c r="I35" s="33"/>
      <c r="J35" s="32"/>
    </row>
    <row r="36" spans="1:10" s="1" customFormat="1" ht="18">
      <c r="A36" s="59"/>
      <c r="B36" s="59"/>
      <c r="C36" s="59"/>
      <c r="D36" s="31"/>
      <c r="E36" s="32"/>
      <c r="F36" s="33"/>
      <c r="G36" s="32"/>
      <c r="H36" s="32"/>
      <c r="I36" s="33"/>
      <c r="J36" s="32"/>
    </row>
    <row r="37" spans="1:10" s="1" customFormat="1" ht="18">
      <c r="A37" s="59"/>
      <c r="B37" s="59"/>
      <c r="C37" s="59"/>
      <c r="D37" s="31"/>
      <c r="E37" s="32"/>
      <c r="F37" s="33"/>
      <c r="G37" s="32"/>
      <c r="H37" s="32"/>
      <c r="I37" s="33"/>
      <c r="J37" s="32"/>
    </row>
    <row r="38" spans="1:10" s="1" customFormat="1" ht="18">
      <c r="A38" s="59"/>
      <c r="B38" s="59"/>
      <c r="C38" s="59"/>
      <c r="D38" s="31"/>
      <c r="E38" s="32"/>
      <c r="F38" s="33"/>
      <c r="G38" s="32"/>
      <c r="H38" s="32"/>
      <c r="I38" s="33"/>
      <c r="J38" s="32"/>
    </row>
    <row r="39" spans="1:10" s="1" customFormat="1" ht="18">
      <c r="A39" s="59"/>
      <c r="B39" s="59"/>
      <c r="C39" s="59"/>
      <c r="D39" s="31"/>
      <c r="E39" s="32"/>
      <c r="F39" s="33"/>
      <c r="G39" s="32"/>
      <c r="H39" s="32"/>
      <c r="I39" s="33"/>
      <c r="J39" s="32"/>
    </row>
    <row r="40" spans="1:10" s="1" customFormat="1" ht="18">
      <c r="A40" s="59"/>
      <c r="B40" s="59"/>
      <c r="C40" s="59"/>
      <c r="D40" s="31"/>
      <c r="E40" s="32"/>
      <c r="F40" s="33"/>
      <c r="G40" s="32"/>
      <c r="H40" s="32"/>
      <c r="I40" s="33"/>
      <c r="J40" s="32"/>
    </row>
    <row r="41" spans="1:10" s="1" customFormat="1" ht="18">
      <c r="A41" s="59"/>
      <c r="B41" s="59"/>
      <c r="C41" s="59"/>
      <c r="D41" s="31"/>
      <c r="E41" s="32"/>
      <c r="F41" s="33"/>
      <c r="G41" s="32"/>
      <c r="H41" s="32"/>
      <c r="I41" s="33"/>
      <c r="J41" s="32"/>
    </row>
    <row r="42" spans="1:10" s="1" customFormat="1" ht="18">
      <c r="A42" s="59"/>
      <c r="B42" s="59"/>
      <c r="C42" s="59"/>
      <c r="D42" s="34"/>
      <c r="E42" s="32"/>
      <c r="F42" s="33"/>
      <c r="G42" s="32"/>
      <c r="H42" s="32"/>
      <c r="I42" s="33"/>
      <c r="J42" s="32"/>
    </row>
    <row r="43" spans="1:10" s="1" customFormat="1" ht="18">
      <c r="A43" s="59"/>
      <c r="B43" s="59"/>
      <c r="C43" s="59"/>
      <c r="D43" s="31"/>
      <c r="E43" s="32"/>
      <c r="F43" s="33"/>
      <c r="G43" s="32"/>
      <c r="H43" s="32"/>
      <c r="I43" s="33"/>
      <c r="J43" s="32"/>
    </row>
    <row r="44" spans="1:10" s="1" customFormat="1" ht="18">
      <c r="A44" s="30"/>
      <c r="B44" s="30"/>
      <c r="C44" s="30"/>
      <c r="D44" s="35"/>
      <c r="E44" s="35"/>
      <c r="F44" s="35"/>
      <c r="G44" s="35"/>
      <c r="H44" s="35"/>
      <c r="I44" s="35"/>
      <c r="J44" s="35"/>
    </row>
    <row r="45" spans="1:10" s="1" customFormat="1" ht="15.75">
      <c r="A45" s="30"/>
      <c r="B45" s="30"/>
      <c r="C45" s="30"/>
      <c r="D45" s="36"/>
      <c r="E45" s="36"/>
      <c r="F45" s="32"/>
      <c r="G45" s="32"/>
      <c r="H45" s="32"/>
      <c r="I45" s="33"/>
    </row>
    <row r="46" spans="1:10" ht="15.75">
      <c r="D46" s="37"/>
      <c r="E46" s="37"/>
      <c r="F46" s="37"/>
      <c r="G46" s="37"/>
      <c r="I46" s="38"/>
    </row>
  </sheetData>
  <mergeCells count="36"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6:C26"/>
    <mergeCell ref="A27:C27"/>
    <mergeCell ref="M2:M3"/>
    <mergeCell ref="A16:K16"/>
    <mergeCell ref="L2:L3"/>
    <mergeCell ref="H2:H3"/>
    <mergeCell ref="I2:I3"/>
    <mergeCell ref="A25:C25"/>
    <mergeCell ref="K2:K3"/>
    <mergeCell ref="C2:D2"/>
    <mergeCell ref="A1:N1"/>
    <mergeCell ref="A30:C30"/>
    <mergeCell ref="A18:C18"/>
    <mergeCell ref="A19:C19"/>
    <mergeCell ref="A20:C20"/>
    <mergeCell ref="A22:C22"/>
    <mergeCell ref="A23:C23"/>
    <mergeCell ref="A21:C21"/>
    <mergeCell ref="A2:A3"/>
    <mergeCell ref="B2:B3"/>
    <mergeCell ref="E2:E3"/>
    <mergeCell ref="F2:F3"/>
    <mergeCell ref="G2:G3"/>
    <mergeCell ref="J2:J3"/>
    <mergeCell ref="A24:C24"/>
    <mergeCell ref="A28:C28"/>
  </mergeCells>
  <printOptions horizontalCentered="1"/>
  <pageMargins left="0.52" right="0.15748031496062992" top="0.31496062992125984" bottom="0.74803149606299213" header="0.31496062992125984" footer="0.31496062992125984"/>
  <pageSetup scale="31" orientation="landscape" r:id="rId1"/>
  <ignoredErrors>
    <ignoredError sqref="G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2018-07-06T19:31:10Z</cp:lastPrinted>
  <dcterms:created xsi:type="dcterms:W3CDTF">2008-01-30T14:54:54Z</dcterms:created>
  <dcterms:modified xsi:type="dcterms:W3CDTF">2018-07-06T19:31:22Z</dcterms:modified>
</cp:coreProperties>
</file>