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TRABAJOS ADICIONALES\FEIFEF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SEFIN'!$A$1:$M$25</definedName>
  </definedNames>
  <calcPr calcId="162913"/>
</workbook>
</file>

<file path=xl/calcChain.xml><?xml version="1.0" encoding="utf-8"?>
<calcChain xmlns="http://schemas.openxmlformats.org/spreadsheetml/2006/main">
  <c r="E24" i="33" l="1"/>
  <c r="G23" i="33"/>
  <c r="G22" i="33"/>
  <c r="G21" i="33"/>
  <c r="G20" i="33"/>
  <c r="G24" i="33" l="1"/>
  <c r="D15" i="33" l="1"/>
  <c r="C15" i="33"/>
  <c r="L15" i="33" l="1"/>
  <c r="K15" i="33"/>
  <c r="J15" i="33"/>
  <c r="I15" i="33"/>
  <c r="H15" i="33"/>
  <c r="G15" i="33"/>
  <c r="F15" i="33"/>
  <c r="E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</calcChain>
</file>

<file path=xl/sharedStrings.xml><?xml version="1.0" encoding="utf-8"?>
<sst xmlns="http://schemas.openxmlformats.org/spreadsheetml/2006/main" count="38" uniqueCount="34">
  <si>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</si>
  <si>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</si>
  <si>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</si>
  <si>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</si>
  <si>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</si>
  <si>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</si>
  <si>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</si>
  <si>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</si>
  <si>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</si>
  <si>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</si>
  <si>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</si>
  <si>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</si>
  <si>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</si>
  <si>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</si>
  <si>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</si>
  <si>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</si>
  <si>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</si>
  <si>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</si>
  <si>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</si>
  <si>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</si>
  <si>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</si>
  <si>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</si>
  <si>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</si>
  <si>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</si>
  <si>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</si>
  <si>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</si>
  <si>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Nombre 
del 
Municipio</t>
  </si>
  <si>
    <t>Fondo General de 
Participaciones</t>
  </si>
  <si>
    <t>Fondo ISR</t>
  </si>
  <si>
    <t>FONDO DE ESTABILIZACIÓN DE LOS INGRESOS DE LAS ENTIDADES FEDERATIVAS CORRESPONDIENTE AL III TRIMESTE 2019</t>
  </si>
  <si>
    <t>Fondo de Fomento Municipal (BASE 2013+70%)</t>
  </si>
  <si>
    <t xml:space="preserve">X 100%= </t>
  </si>
  <si>
    <t>Fondo de Fomento Municipal (30%)</t>
  </si>
  <si>
    <t>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</si>
</sst>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2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6" fillId="2" borderId="0" xfId="47" applyFont="1" applyFill="1"/>
    <xf numFmtId="3" fontId="36" fillId="2" borderId="0" xfId="47" applyNumberFormat="1" applyFont="1" applyFill="1"/>
    <xf numFmtId="9" fontId="24" fillId="6" borderId="2" xfId="1" applyNumberFormat="1" applyFont="1" applyFill="1" applyBorder="1" applyAlignment="1">
      <alignment horizontal="center" vertical="center" wrapText="1"/>
    </xf>
    <xf numFmtId="3" fontId="37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7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18" fillId="2" borderId="3" xfId="47" applyFont="1" applyFill="1" applyBorder="1" applyAlignment="1">
      <alignment vertical="center" wrapText="1"/>
    </xf>
    <xf numFmtId="0" fontId="18" fillId="2" borderId="3" xfId="47" applyFont="1" applyFill="1" applyBorder="1" applyAlignment="1">
      <alignment horizontal="center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39" fillId="5" borderId="2" xfId="1" applyNumberFormat="1" applyFont="1" applyFill="1" applyBorder="1" applyAlignment="1">
      <alignment horizontal="right" vertical="center"/>
    </xf>
    <xf numFmtId="168" fontId="37" fillId="2" borderId="0" xfId="8" applyNumberFormat="1" applyFont="1" applyFill="1" applyBorder="1" applyAlignment="1">
      <alignment vertical="center"/>
    </xf>
    <xf numFmtId="168" fontId="38" fillId="2" borderId="0" xfId="8" applyNumberFormat="1" applyFont="1" applyFill="1" applyBorder="1" applyAlignment="1">
      <alignment vertical="center"/>
    </xf>
    <xf numFmtId="44" fontId="29" fillId="2" borderId="1" xfId="8" applyFont="1" applyFill="1" applyBorder="1" applyAlignment="1">
      <alignment vertical="center"/>
    </xf>
    <xf numFmtId="168" fontId="29" fillId="2" borderId="1" xfId="8" applyNumberFormat="1" applyFont="1" applyFill="1" applyBorder="1" applyAlignment="1">
      <alignment vertical="center"/>
    </xf>
  </cellXfs>
  <cellStyles count="72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1"/>
    <cellStyle name="Millares 2 3" xfId="64"/>
    <cellStyle name="Millares 3" xfId="27"/>
    <cellStyle name="Millares 3 2" xfId="49"/>
    <cellStyle name="Millares 3 3" xfId="66"/>
    <cellStyle name="Millares 4" xfId="31"/>
    <cellStyle name="Millares 4 2" xfId="70"/>
    <cellStyle name="Millares 5" xfId="48"/>
    <cellStyle name="Millares 6" xfId="51"/>
    <cellStyle name="Millares 7" xfId="60"/>
    <cellStyle name="Moneda 2" xfId="8"/>
    <cellStyle name="Moneda 2 2" xfId="17"/>
    <cellStyle name="Moneda 2 2 2" xfId="62"/>
    <cellStyle name="Moneda 2 3" xfId="68"/>
    <cellStyle name="Moneda 3" xfId="18"/>
    <cellStyle name="Moneda 3 2" xfId="71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69"/>
    <cellStyle name="Normal 2 5" xfId="56"/>
    <cellStyle name="Normal 2 6" xfId="58"/>
    <cellStyle name="Normal 2 7" xfId="63"/>
    <cellStyle name="Normal 2_DESGLOCE DE FONDOS X MUNICIPIOS AGOSTO 2009" xfId="9"/>
    <cellStyle name="Normal 3" xfId="10"/>
    <cellStyle name="Normal 3 2" xfId="20"/>
    <cellStyle name="Normal 3 3" xfId="36"/>
    <cellStyle name="Normal 3 4" xfId="65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7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20</xdr:row>
      <xdr:rowOff>0</xdr:rowOff>
    </xdr:from>
    <xdr:to>
      <xdr:col>6</xdr:col>
      <xdr:colOff>732663</xdr:colOff>
      <xdr:row>20</xdr:row>
      <xdr:rowOff>35214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20</xdr:row>
      <xdr:rowOff>0</xdr:rowOff>
    </xdr:from>
    <xdr:to>
      <xdr:col>6</xdr:col>
      <xdr:colOff>732663</xdr:colOff>
      <xdr:row>20</xdr:row>
      <xdr:rowOff>35214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20</xdr:row>
      <xdr:rowOff>0</xdr:rowOff>
    </xdr:from>
    <xdr:to>
      <xdr:col>6</xdr:col>
      <xdr:colOff>723138</xdr:colOff>
      <xdr:row>20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20</xdr:row>
      <xdr:rowOff>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20</xdr:row>
      <xdr:rowOff>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20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39400" y="13411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35220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439400" y="13411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9400" y="12211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439400" y="11391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34542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09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439400" y="11391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10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11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12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19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0439400" y="11391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1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22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23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24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6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7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0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31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32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3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4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5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38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39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0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1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3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4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8"/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8"/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8"/>
    <xdr:sp macro="" textlink="">
      <xdr:nvSpPr>
        <xdr:cNvPr id="147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439400" y="13411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58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7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8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9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346075</xdr:colOff>
      <xdr:row>26</xdr:row>
      <xdr:rowOff>31750</xdr:rowOff>
    </xdr:from>
    <xdr:ext cx="246888" cy="35214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0569575" y="11191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0</xdr:rowOff>
    </xdr:from>
    <xdr:to>
      <xdr:col>6</xdr:col>
      <xdr:colOff>732663</xdr:colOff>
      <xdr:row>22</xdr:row>
      <xdr:rowOff>35214</xdr:rowOff>
    </xdr:to>
    <xdr:sp macro="" textlink="">
      <xdr:nvSpPr>
        <xdr:cNvPr id="171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639675" y="10763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22</xdr:row>
      <xdr:rowOff>0</xdr:rowOff>
    </xdr:from>
    <xdr:to>
      <xdr:col>6</xdr:col>
      <xdr:colOff>732663</xdr:colOff>
      <xdr:row>22</xdr:row>
      <xdr:rowOff>35214</xdr:rowOff>
    </xdr:to>
    <xdr:sp macro="" textlink="">
      <xdr:nvSpPr>
        <xdr:cNvPr id="172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9675" y="11410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73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2630150" y="10744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23</xdr:row>
      <xdr:rowOff>0</xdr:rowOff>
    </xdr:from>
    <xdr:ext cx="246888" cy="35214"/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9675" y="122301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23</xdr:row>
      <xdr:rowOff>0</xdr:rowOff>
    </xdr:from>
    <xdr:ext cx="246888" cy="35214"/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9675" y="128301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176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53200" y="101631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78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79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80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904875</xdr:colOff>
      <xdr:row>0</xdr:row>
      <xdr:rowOff>95249</xdr:rowOff>
    </xdr:from>
    <xdr:to>
      <xdr:col>0</xdr:col>
      <xdr:colOff>1952625</xdr:colOff>
      <xdr:row>0</xdr:row>
      <xdr:rowOff>1839166</xdr:rowOff>
    </xdr:to>
    <xdr:pic>
      <xdr:nvPicPr>
        <xdr:cNvPr id="181" name="Imagen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95249"/>
          <a:ext cx="1047750" cy="174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29"/>
  <sheetViews>
    <sheetView tabSelected="1" view="pageBreakPreview" topLeftCell="A3" zoomScale="60" zoomScaleNormal="40" workbookViewId="0">
      <selection activeCell="C11" sqref="C11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7.5703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1" customWidth="1"/>
    <col min="16" max="38" width="11.42578125" style="1"/>
    <col min="39" max="16384" width="11.42578125" style="2"/>
  </cols>
  <sheetData>
    <row r="1" spans="1:38" ht="145.5" customHeight="1" thickBot="1">
      <c r="B1" s="43" t="s">
        <v>29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2"/>
    </row>
    <row r="2" spans="1:38" s="3" customFormat="1" ht="63.75" customHeight="1" thickBot="1">
      <c r="A2" s="48" t="s">
        <v>26</v>
      </c>
      <c r="B2" s="48" t="s">
        <v>27</v>
      </c>
      <c r="C2" s="48" t="s">
        <v>16</v>
      </c>
      <c r="D2" s="48"/>
      <c r="E2" s="48" t="s">
        <v>21</v>
      </c>
      <c r="F2" s="48" t="s">
        <v>17</v>
      </c>
      <c r="G2" s="48" t="s">
        <v>18</v>
      </c>
      <c r="H2" s="48" t="s">
        <v>19</v>
      </c>
      <c r="I2" s="48" t="s">
        <v>22</v>
      </c>
      <c r="J2" s="48" t="s">
        <v>23</v>
      </c>
      <c r="K2" s="48" t="s">
        <v>20</v>
      </c>
      <c r="L2" s="51" t="s">
        <v>28</v>
      </c>
      <c r="M2" s="49" t="s">
        <v>24</v>
      </c>
      <c r="O2" s="31"/>
    </row>
    <row r="3" spans="1:38" s="3" customFormat="1" ht="43.5" customHeight="1" thickBot="1">
      <c r="A3" s="48"/>
      <c r="B3" s="48"/>
      <c r="C3" s="33">
        <v>0.7</v>
      </c>
      <c r="D3" s="33">
        <v>0.3</v>
      </c>
      <c r="E3" s="48"/>
      <c r="F3" s="48"/>
      <c r="G3" s="48"/>
      <c r="H3" s="48"/>
      <c r="I3" s="48"/>
      <c r="J3" s="48"/>
      <c r="K3" s="48"/>
      <c r="L3" s="52"/>
      <c r="M3" s="49"/>
      <c r="O3" s="31"/>
    </row>
    <row r="4" spans="1:38" ht="29.25" customHeight="1" thickBot="1">
      <c r="A4" s="4" t="s">
        <v>9</v>
      </c>
      <c r="B4" s="34">
        <v>385592.61238943413</v>
      </c>
      <c r="C4" s="34">
        <v>155413.97082673246</v>
      </c>
      <c r="D4" s="55">
        <v>-139283.97497858322</v>
      </c>
      <c r="E4" s="34">
        <v>0</v>
      </c>
      <c r="F4" s="34">
        <v>0</v>
      </c>
      <c r="G4" s="34">
        <v>0</v>
      </c>
      <c r="H4" s="34">
        <v>7773.189337305259</v>
      </c>
      <c r="I4" s="34">
        <v>0</v>
      </c>
      <c r="J4" s="34">
        <v>0</v>
      </c>
      <c r="K4" s="34">
        <v>0</v>
      </c>
      <c r="L4" s="34">
        <v>0</v>
      </c>
      <c r="M4" s="35">
        <f>SUM(B4:L4)</f>
        <v>409495.79757488862</v>
      </c>
      <c r="O4" s="32"/>
      <c r="P4" s="5"/>
    </row>
    <row r="5" spans="1:38" ht="29.25" customHeight="1" thickBot="1">
      <c r="A5" s="6" t="s">
        <v>1</v>
      </c>
      <c r="B5" s="36">
        <v>808666.33125767484</v>
      </c>
      <c r="C5" s="36">
        <v>282206.23635704163</v>
      </c>
      <c r="D5" s="56">
        <v>-330163.4319054698</v>
      </c>
      <c r="E5" s="36">
        <v>0</v>
      </c>
      <c r="F5" s="36">
        <v>0</v>
      </c>
      <c r="G5" s="36">
        <v>0</v>
      </c>
      <c r="H5" s="36">
        <v>15673.670661329525</v>
      </c>
      <c r="I5" s="36">
        <v>0</v>
      </c>
      <c r="J5" s="36">
        <v>0</v>
      </c>
      <c r="K5" s="36">
        <v>0</v>
      </c>
      <c r="L5" s="36">
        <v>0</v>
      </c>
      <c r="M5" s="37">
        <f t="shared" ref="M5:M14" si="0">SUM(B5:L5)</f>
        <v>776382.80637057615</v>
      </c>
      <c r="O5" s="32"/>
      <c r="P5" s="5"/>
    </row>
    <row r="6" spans="1:38" ht="29.25" customHeight="1" thickBot="1">
      <c r="A6" s="4" t="s">
        <v>2</v>
      </c>
      <c r="B6" s="34">
        <v>6224909.8599991202</v>
      </c>
      <c r="C6" s="34">
        <v>1869006.6456842646</v>
      </c>
      <c r="D6" s="55">
        <v>-1637452.9545513396</v>
      </c>
      <c r="E6" s="34">
        <v>0</v>
      </c>
      <c r="F6" s="34">
        <v>0</v>
      </c>
      <c r="G6" s="34">
        <v>0</v>
      </c>
      <c r="H6" s="34">
        <v>116293.4933342156</v>
      </c>
      <c r="I6" s="34">
        <v>0</v>
      </c>
      <c r="J6" s="34">
        <v>0</v>
      </c>
      <c r="K6" s="34">
        <v>0</v>
      </c>
      <c r="L6" s="34">
        <v>0</v>
      </c>
      <c r="M6" s="35">
        <f t="shared" si="0"/>
        <v>6572757.0444662608</v>
      </c>
      <c r="O6" s="32"/>
      <c r="P6" s="5"/>
    </row>
    <row r="7" spans="1:38" ht="29.25" customHeight="1" thickBot="1">
      <c r="A7" s="6" t="s">
        <v>10</v>
      </c>
      <c r="B7" s="36">
        <v>601350.90521680936</v>
      </c>
      <c r="C7" s="36">
        <v>226162.91679920722</v>
      </c>
      <c r="D7" s="56">
        <v>-291948.39996914531</v>
      </c>
      <c r="E7" s="36">
        <v>0</v>
      </c>
      <c r="F7" s="36">
        <v>0</v>
      </c>
      <c r="G7" s="36">
        <v>0</v>
      </c>
      <c r="H7" s="36">
        <v>11889.728918875917</v>
      </c>
      <c r="I7" s="36">
        <v>0</v>
      </c>
      <c r="J7" s="36">
        <v>0</v>
      </c>
      <c r="K7" s="36">
        <v>0</v>
      </c>
      <c r="L7" s="36">
        <v>0</v>
      </c>
      <c r="M7" s="37">
        <f t="shared" si="0"/>
        <v>547455.15096574719</v>
      </c>
      <c r="O7" s="32"/>
      <c r="P7" s="5"/>
    </row>
    <row r="8" spans="1:38" ht="29.25" customHeight="1" thickBot="1">
      <c r="A8" s="4" t="s">
        <v>12</v>
      </c>
      <c r="B8" s="34">
        <v>5001235.9055274725</v>
      </c>
      <c r="C8" s="34">
        <v>1541712.1550474912</v>
      </c>
      <c r="D8" s="55">
        <v>-1158864.0227376798</v>
      </c>
      <c r="E8" s="34">
        <v>0</v>
      </c>
      <c r="F8" s="34">
        <v>0</v>
      </c>
      <c r="G8" s="34">
        <v>0</v>
      </c>
      <c r="H8" s="34">
        <v>94009.159364851657</v>
      </c>
      <c r="I8" s="34">
        <v>0</v>
      </c>
      <c r="J8" s="34">
        <v>0</v>
      </c>
      <c r="K8" s="34">
        <v>0</v>
      </c>
      <c r="L8" s="34">
        <v>0</v>
      </c>
      <c r="M8" s="35">
        <f t="shared" si="0"/>
        <v>5478093.1972021349</v>
      </c>
      <c r="O8" s="32"/>
      <c r="P8" s="5"/>
    </row>
    <row r="9" spans="1:38" ht="29.25" customHeight="1" thickBot="1">
      <c r="A9" s="6" t="s">
        <v>3</v>
      </c>
      <c r="B9" s="36">
        <v>1470079.3326193132</v>
      </c>
      <c r="C9" s="36">
        <v>487345.45198757853</v>
      </c>
      <c r="D9" s="56">
        <v>-948007.45781772654</v>
      </c>
      <c r="E9" s="36">
        <v>0</v>
      </c>
      <c r="F9" s="36">
        <v>0</v>
      </c>
      <c r="G9" s="36">
        <v>0</v>
      </c>
      <c r="H9" s="36">
        <v>28124.303726270096</v>
      </c>
      <c r="I9" s="36">
        <v>0</v>
      </c>
      <c r="J9" s="36">
        <v>0</v>
      </c>
      <c r="K9" s="36">
        <v>0</v>
      </c>
      <c r="L9" s="36">
        <v>0</v>
      </c>
      <c r="M9" s="37">
        <f t="shared" si="0"/>
        <v>1037541.6305154352</v>
      </c>
      <c r="O9" s="32"/>
      <c r="P9" s="5"/>
    </row>
    <row r="10" spans="1:38" ht="29.25" customHeight="1" thickBot="1">
      <c r="A10" s="4" t="s">
        <v>4</v>
      </c>
      <c r="B10" s="34">
        <v>926763.81644495204</v>
      </c>
      <c r="C10" s="34">
        <v>322770.49164140783</v>
      </c>
      <c r="D10" s="55">
        <v>-326005.33534818952</v>
      </c>
      <c r="E10" s="34">
        <v>0</v>
      </c>
      <c r="F10" s="34">
        <v>0</v>
      </c>
      <c r="G10" s="34">
        <v>0</v>
      </c>
      <c r="H10" s="34">
        <v>17953.324527906952</v>
      </c>
      <c r="I10" s="34">
        <v>0</v>
      </c>
      <c r="J10" s="34">
        <v>0</v>
      </c>
      <c r="K10" s="34">
        <v>0</v>
      </c>
      <c r="L10" s="34">
        <v>0</v>
      </c>
      <c r="M10" s="35">
        <f t="shared" si="0"/>
        <v>941482.29726607725</v>
      </c>
      <c r="O10" s="32"/>
      <c r="P10" s="5"/>
    </row>
    <row r="11" spans="1:38" ht="29.25" customHeight="1" thickBot="1">
      <c r="A11" s="6" t="s">
        <v>5</v>
      </c>
      <c r="B11" s="36">
        <v>442902.66690513119</v>
      </c>
      <c r="C11" s="36">
        <v>167617.04959408613</v>
      </c>
      <c r="D11" s="56">
        <v>-182094.4371359678</v>
      </c>
      <c r="E11" s="36">
        <v>0</v>
      </c>
      <c r="F11" s="36">
        <v>0</v>
      </c>
      <c r="G11" s="36">
        <v>0</v>
      </c>
      <c r="H11" s="36">
        <v>8771.9549035691307</v>
      </c>
      <c r="I11" s="36">
        <v>0</v>
      </c>
      <c r="J11" s="36">
        <v>0</v>
      </c>
      <c r="K11" s="36">
        <v>0</v>
      </c>
      <c r="L11" s="36">
        <v>0</v>
      </c>
      <c r="M11" s="37">
        <f t="shared" si="0"/>
        <v>437197.23426681868</v>
      </c>
      <c r="O11" s="32"/>
      <c r="P11" s="5"/>
    </row>
    <row r="12" spans="1:38" ht="29.25" customHeight="1" thickBot="1">
      <c r="A12" s="4" t="s">
        <v>6</v>
      </c>
      <c r="B12" s="34">
        <v>598317.9860456381</v>
      </c>
      <c r="C12" s="34">
        <v>220484.96256913012</v>
      </c>
      <c r="D12" s="55">
        <v>-239670.74047687161</v>
      </c>
      <c r="E12" s="34">
        <v>0</v>
      </c>
      <c r="F12" s="34">
        <v>0</v>
      </c>
      <c r="G12" s="34">
        <v>0</v>
      </c>
      <c r="H12" s="34">
        <v>11764.570981168887</v>
      </c>
      <c r="I12" s="34">
        <v>0</v>
      </c>
      <c r="J12" s="34">
        <v>0</v>
      </c>
      <c r="K12" s="34">
        <v>0</v>
      </c>
      <c r="L12" s="34">
        <v>0</v>
      </c>
      <c r="M12" s="35">
        <f t="shared" si="0"/>
        <v>590896.7791190655</v>
      </c>
      <c r="O12" s="32"/>
      <c r="P12" s="5"/>
    </row>
    <row r="13" spans="1:38" ht="29.25" customHeight="1" thickBot="1">
      <c r="A13" s="6" t="s">
        <v>7</v>
      </c>
      <c r="B13" s="36">
        <v>120206.78082210012</v>
      </c>
      <c r="C13" s="36">
        <v>100404.28763609752</v>
      </c>
      <c r="D13" s="56">
        <v>-63068.822349289912</v>
      </c>
      <c r="E13" s="36">
        <v>0</v>
      </c>
      <c r="F13" s="36">
        <v>0</v>
      </c>
      <c r="G13" s="36">
        <v>0</v>
      </c>
      <c r="H13" s="36">
        <v>3169.7425839744392</v>
      </c>
      <c r="I13" s="36">
        <v>0</v>
      </c>
      <c r="J13" s="36">
        <v>0</v>
      </c>
      <c r="K13" s="36">
        <v>0</v>
      </c>
      <c r="L13" s="36">
        <v>0</v>
      </c>
      <c r="M13" s="37">
        <f t="shared" si="0"/>
        <v>160711.98869288218</v>
      </c>
      <c r="O13" s="32"/>
      <c r="P13" s="5"/>
    </row>
    <row r="14" spans="1:38" ht="29.25" customHeight="1" thickBot="1">
      <c r="A14" s="4" t="s">
        <v>8</v>
      </c>
      <c r="B14" s="34">
        <v>134917.80277231894</v>
      </c>
      <c r="C14" s="34">
        <v>83466.031856963411</v>
      </c>
      <c r="D14" s="55">
        <v>-63167.622729735915</v>
      </c>
      <c r="E14" s="34">
        <v>0</v>
      </c>
      <c r="F14" s="34">
        <v>0</v>
      </c>
      <c r="G14" s="34">
        <v>0</v>
      </c>
      <c r="H14" s="34">
        <v>3137.7416605333565</v>
      </c>
      <c r="I14" s="34">
        <v>0</v>
      </c>
      <c r="J14" s="34">
        <v>0</v>
      </c>
      <c r="K14" s="34">
        <v>0</v>
      </c>
      <c r="L14" s="34">
        <v>0</v>
      </c>
      <c r="M14" s="35">
        <f t="shared" si="0"/>
        <v>158353.9535600798</v>
      </c>
      <c r="O14" s="32"/>
      <c r="P14" s="5"/>
    </row>
    <row r="15" spans="1:38" s="9" customFormat="1" ht="42.75" customHeight="1" thickBot="1">
      <c r="A15" s="7" t="s">
        <v>11</v>
      </c>
      <c r="B15" s="38">
        <f>SUM(B4:B14)</f>
        <v>16714943.999999965</v>
      </c>
      <c r="C15" s="38">
        <f>SUM(C4:C14)</f>
        <v>5456590.2000000011</v>
      </c>
      <c r="D15" s="57">
        <f>SUM(D4:D14)</f>
        <v>-5379727.1999999993</v>
      </c>
      <c r="E15" s="38">
        <f t="shared" ref="E15:L15" si="1">SUM(E4:E14)</f>
        <v>0</v>
      </c>
      <c r="F15" s="38">
        <f t="shared" si="1"/>
        <v>0</v>
      </c>
      <c r="G15" s="38">
        <f t="shared" si="1"/>
        <v>0</v>
      </c>
      <c r="H15" s="38">
        <f t="shared" si="1"/>
        <v>318560.88000000082</v>
      </c>
      <c r="I15" s="38">
        <f t="shared" si="1"/>
        <v>0</v>
      </c>
      <c r="J15" s="38">
        <f t="shared" si="1"/>
        <v>0</v>
      </c>
      <c r="K15" s="38">
        <f t="shared" si="1"/>
        <v>0</v>
      </c>
      <c r="L15" s="38">
        <f t="shared" si="1"/>
        <v>0</v>
      </c>
      <c r="M15" s="38">
        <f>SUM(M4:M14)</f>
        <v>17110367.879999969</v>
      </c>
      <c r="N15" s="8"/>
      <c r="O15" s="32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0" t="s">
        <v>25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30"/>
    </row>
    <row r="17" spans="1:38" s="40" customFormat="1" ht="16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0" customFormat="1" ht="33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45" t="s">
        <v>33</v>
      </c>
      <c r="B19" s="46"/>
      <c r="C19" s="46"/>
      <c r="D19" s="13"/>
      <c r="E19" s="14" t="s">
        <v>14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47" t="s">
        <v>15</v>
      </c>
      <c r="B20" s="47"/>
      <c r="C20" s="47"/>
      <c r="D20" s="41"/>
      <c r="E20" s="58">
        <v>69645600</v>
      </c>
      <c r="F20" s="18" t="s">
        <v>13</v>
      </c>
      <c r="G20" s="58">
        <f>ROUND(E20*0.24,2)</f>
        <v>16714944</v>
      </c>
      <c r="H20" s="11"/>
      <c r="I20" s="11"/>
      <c r="J20" s="12"/>
      <c r="K20" s="12"/>
      <c r="L20" s="12"/>
      <c r="M20" s="12"/>
      <c r="N20" s="12"/>
      <c r="O20" s="3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25.5">
      <c r="A21" s="47" t="s">
        <v>30</v>
      </c>
      <c r="B21" s="47"/>
      <c r="C21" s="47"/>
      <c r="D21" s="41"/>
      <c r="E21" s="58">
        <v>5456590.2000000002</v>
      </c>
      <c r="F21" s="18" t="s">
        <v>31</v>
      </c>
      <c r="G21" s="58">
        <f>E21</f>
        <v>5456590.2000000002</v>
      </c>
      <c r="H21" s="11"/>
      <c r="I21" s="11"/>
      <c r="J21" s="12"/>
      <c r="K21" s="12"/>
      <c r="L21" s="12"/>
      <c r="M21" s="12"/>
    </row>
    <row r="22" spans="1:38" ht="25.5">
      <c r="A22" s="47" t="s">
        <v>32</v>
      </c>
      <c r="B22" s="47"/>
      <c r="C22" s="47"/>
      <c r="D22" s="41"/>
      <c r="E22" s="59">
        <v>-5379727.2000000002</v>
      </c>
      <c r="F22" s="18" t="s">
        <v>31</v>
      </c>
      <c r="G22" s="59">
        <f>E22</f>
        <v>-5379727.2000000002</v>
      </c>
      <c r="H22" s="11"/>
      <c r="I22" s="11"/>
      <c r="J22" s="12"/>
      <c r="K22" s="12"/>
      <c r="L22" s="12"/>
      <c r="M22" s="12"/>
    </row>
    <row r="23" spans="1:38" s="1" customFormat="1" ht="25.5">
      <c r="A23" s="47" t="s">
        <v>19</v>
      </c>
      <c r="B23" s="47"/>
      <c r="C23" s="47"/>
      <c r="D23" s="41"/>
      <c r="E23" s="58">
        <v>1327337</v>
      </c>
      <c r="F23" s="18" t="s">
        <v>13</v>
      </c>
      <c r="G23" s="58">
        <f>ROUND(E23*0.24,2)</f>
        <v>318560.88</v>
      </c>
      <c r="H23" s="23"/>
      <c r="I23" s="24"/>
      <c r="J23" s="23"/>
      <c r="O23" s="31"/>
    </row>
    <row r="24" spans="1:38" s="1" customFormat="1" ht="27" thickBot="1">
      <c r="A24" s="44" t="s">
        <v>11</v>
      </c>
      <c r="B24" s="44"/>
      <c r="C24" s="44"/>
      <c r="D24" s="19"/>
      <c r="E24" s="60">
        <f>SUM(E20:E23)</f>
        <v>71049800</v>
      </c>
      <c r="F24" s="20"/>
      <c r="G24" s="61">
        <f>SUM(G20:G23)</f>
        <v>17110367.879999999</v>
      </c>
      <c r="H24" s="23"/>
      <c r="I24" s="24"/>
      <c r="J24" s="23"/>
      <c r="O24" s="31"/>
    </row>
    <row r="25" spans="1:38" s="1" customFormat="1" ht="19.5" thickTop="1">
      <c r="A25" s="54"/>
      <c r="B25" s="54"/>
      <c r="C25" s="54"/>
      <c r="D25" s="25"/>
      <c r="E25" s="23"/>
      <c r="F25" s="24"/>
      <c r="G25" s="23"/>
      <c r="H25" s="23"/>
      <c r="I25" s="24"/>
      <c r="J25" s="23"/>
      <c r="O25" s="31"/>
    </row>
    <row r="26" spans="1:38" s="1" customFormat="1">
      <c r="A26" s="54"/>
      <c r="B26" s="54"/>
      <c r="C26" s="54"/>
      <c r="D26" s="22"/>
      <c r="E26" s="23"/>
      <c r="F26" s="24"/>
      <c r="G26" s="23"/>
      <c r="H26" s="23"/>
      <c r="I26" s="24"/>
      <c r="J26" s="23"/>
      <c r="O26" s="31"/>
    </row>
    <row r="27" spans="1:38">
      <c r="A27" s="21"/>
      <c r="B27" s="21"/>
      <c r="C27" s="21"/>
      <c r="D27" s="26"/>
      <c r="E27" s="26"/>
      <c r="F27" s="26"/>
      <c r="G27" s="26"/>
      <c r="H27" s="26"/>
      <c r="I27" s="26"/>
      <c r="J27" s="26"/>
    </row>
    <row r="28" spans="1:38">
      <c r="A28" s="21"/>
      <c r="B28" s="21"/>
      <c r="C28" s="21"/>
      <c r="D28" s="27"/>
      <c r="E28" s="27"/>
      <c r="F28" s="23"/>
      <c r="G28" s="23"/>
      <c r="H28" s="23"/>
      <c r="I28" s="24"/>
    </row>
    <row r="29" spans="1:38">
      <c r="D29" s="28"/>
      <c r="E29" s="28"/>
      <c r="F29" s="28"/>
      <c r="G29" s="28"/>
      <c r="I29" s="29"/>
    </row>
  </sheetData>
  <mergeCells count="23">
    <mergeCell ref="A22:C22"/>
    <mergeCell ref="A24:C24"/>
    <mergeCell ref="A25:C25"/>
    <mergeCell ref="A26:C26"/>
    <mergeCell ref="A23:C23"/>
    <mergeCell ref="M2:M3"/>
    <mergeCell ref="A16:K16"/>
    <mergeCell ref="L2:L3"/>
    <mergeCell ref="H2:H3"/>
    <mergeCell ref="I2:I3"/>
    <mergeCell ref="K2:K3"/>
    <mergeCell ref="C2:D2"/>
    <mergeCell ref="B1:L1"/>
    <mergeCell ref="A21:C21"/>
    <mergeCell ref="A19:C19"/>
    <mergeCell ref="A20:C20"/>
    <mergeCell ref="A2:A3"/>
    <mergeCell ref="B2:B3"/>
    <mergeCell ref="E2:E3"/>
    <mergeCell ref="F2:F3"/>
    <mergeCell ref="G2:G3"/>
    <mergeCell ref="J2:J3"/>
    <mergeCell ref="A17:M17"/>
  </mergeCells>
  <printOptions horizontalCentered="1"/>
  <pageMargins left="0.34" right="0.19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2019-10-21T20:23:31Z</cp:lastPrinted>
  <dcterms:created xsi:type="dcterms:W3CDTF">2008-01-30T14:54:54Z</dcterms:created>
  <dcterms:modified xsi:type="dcterms:W3CDTF">2019-10-21T20:24:49Z</dcterms:modified>
</cp:coreProperties>
</file>