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Respaldo azucena\Desktop\CALCULO DE PARTICIPACIONES 2019\TRABAJOS ADICIONALES\FEIFEF\"/>
    </mc:Choice>
  </mc:AlternateContent>
  <bookViews>
    <workbookView xWindow="0" yWindow="0" windowWidth="20490" windowHeight="7620" tabRatio="865"/>
  </bookViews>
  <sheets>
    <sheet name="PORTAL SEFIN" sheetId="33" r:id="rId1"/>
  </sheets>
  <definedNames>
    <definedName name="_xlnm.Print_Area" localSheetId="0">'PORTAL SEFIN'!$A$1:$M$25</definedName>
  </definedNames>
  <calcPr calcId="162913"/>
</workbook>
</file>

<file path=xl/calcChain.xml><?xml version="1.0" encoding="utf-8"?>
<calcChain xmlns="http://schemas.openxmlformats.org/spreadsheetml/2006/main">
  <c r="E24" i="33" l="1"/>
  <c r="G23" i="33"/>
  <c r="G22" i="33"/>
  <c r="G21" i="33"/>
  <c r="G20" i="33"/>
  <c r="G24" i="33" l="1"/>
  <c r="D15" i="33" l="1"/>
  <c r="C15" i="33"/>
  <c r="L15" i="33" l="1"/>
  <c r="K15" i="33"/>
  <c r="J15" i="33"/>
  <c r="I15" i="33"/>
  <c r="H15" i="33"/>
  <c r="G15" i="33"/>
  <c r="F15" i="33"/>
  <c r="E15" i="33"/>
  <c r="B15" i="33"/>
  <c r="M14" i="33"/>
  <c r="M13" i="33"/>
  <c r="M12" i="33"/>
  <c r="M11" i="33"/>
  <c r="M10" i="33"/>
  <c r="M9" i="33"/>
  <c r="M8" i="33"/>
  <c r="M7" i="33"/>
  <c r="M6" i="33"/>
  <c r="M5" i="33"/>
  <c r="M4" i="33"/>
  <c r="M15" i="33" l="1"/>
</calcChain>
</file>

<file path=xl/sharedStrings.xml><?xml version="1.0" encoding="utf-8"?>
<sst xmlns="http://schemas.openxmlformats.org/spreadsheetml/2006/main" count="38" uniqueCount="34">
  <si>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</si>
  <si>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</si>
  <si>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</si>
  <si>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</si>
  <si>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</si>
  <si>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</si>
  <si>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</si>
  <si>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</si>
  <si>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</si>
  <si>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</si>
  <si>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</si>
  <si>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</si>
  <si>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</si>
  <si>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</si>
  <si>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ESTADO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</si>
  <si>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</si>
  <si>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</si>
  <si>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</si>
  <si>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</si>
  <si>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</si>
  <si>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</si>
  <si>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</si>
  <si>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</si>
  <si>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</si>
  <si>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</si>
  <si>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* Ingresos causados en ejercicios fiscales anteriores al ejercicio 2010.</t>
  </si>
  <si>
    <t>Nombre 
del 
Municipio</t>
  </si>
  <si>
    <t>Fondo General de 
Participaciones</t>
  </si>
  <si>
    <t>Fondo ISR</t>
  </si>
  <si>
    <t>Fondo de Fomento Municipal (BASE 2013+70%)</t>
  </si>
  <si>
    <t xml:space="preserve">X 100%= </t>
  </si>
  <si>
    <t>Fondo de Fomento Municipal (30%)</t>
  </si>
  <si>
    <t>FONDO DE ESTABILIZACIÓN DE LOS INGRESOS DE LAS ENTIDADES FEDERATIVAS CORRESPONDIENTE AL IV TRIMESTE 2019</t>
  </si>
  <si>
    <t>DICIEMBRE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</si>
</sst>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_-&quot;$&quot;* #,##0_-;\-&quot;$&quot;* #,##0_-;_-&quot;$&quot;* &quot;-&quot;??_-;_-@_-"/>
  </numFmts>
  <fonts count="3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5"/>
      <color theme="1"/>
      <name val="Arial"/>
      <family val="2"/>
    </font>
    <font>
      <sz val="2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2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58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3" fontId="19" fillId="2" borderId="0" xfId="47" applyNumberFormat="1" applyFont="1" applyFill="1"/>
    <xf numFmtId="0" fontId="23" fillId="3" borderId="2" xfId="1" applyFont="1" applyFill="1" applyBorder="1" applyAlignment="1">
      <alignment horizontal="left" vertical="center" indent="1"/>
    </xf>
    <xf numFmtId="0" fontId="23" fillId="5" borderId="2" xfId="1" applyFont="1" applyFill="1" applyBorder="1" applyAlignment="1">
      <alignment horizontal="center" vertical="center"/>
    </xf>
    <xf numFmtId="0" fontId="25" fillId="2" borderId="0" xfId="47" applyFont="1" applyFill="1"/>
    <xf numFmtId="0" fontId="25" fillId="0" borderId="0" xfId="47" applyFont="1"/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0" fontId="26" fillId="2" borderId="0" xfId="1" applyFont="1" applyFill="1" applyBorder="1" applyAlignment="1">
      <alignment horizontal="left" vertical="center"/>
    </xf>
    <xf numFmtId="0" fontId="36" fillId="2" borderId="0" xfId="47" applyFont="1" applyFill="1"/>
    <xf numFmtId="3" fontId="36" fillId="2" borderId="0" xfId="47" applyNumberFormat="1" applyFont="1" applyFill="1"/>
    <xf numFmtId="9" fontId="24" fillId="6" borderId="2" xfId="1" applyNumberFormat="1" applyFont="1" applyFill="1" applyBorder="1" applyAlignment="1">
      <alignment horizontal="center" vertical="center" wrapText="1"/>
    </xf>
    <xf numFmtId="3" fontId="37" fillId="2" borderId="2" xfId="1" applyNumberFormat="1" applyFont="1" applyFill="1" applyBorder="1" applyAlignment="1">
      <alignment horizontal="right" vertical="center"/>
    </xf>
    <xf numFmtId="3" fontId="29" fillId="2" borderId="2" xfId="1" applyNumberFormat="1" applyFont="1" applyFill="1" applyBorder="1" applyAlignment="1">
      <alignment horizontal="right" vertical="center"/>
    </xf>
    <xf numFmtId="3" fontId="37" fillId="3" borderId="2" xfId="1" applyNumberFormat="1" applyFont="1" applyFill="1" applyBorder="1" applyAlignment="1">
      <alignment horizontal="right" vertical="center"/>
    </xf>
    <xf numFmtId="3" fontId="29" fillId="3" borderId="2" xfId="1" applyNumberFormat="1" applyFont="1" applyFill="1" applyBorder="1" applyAlignment="1">
      <alignment horizontal="right" vertical="center"/>
    </xf>
    <xf numFmtId="3" fontId="29" fillId="5" borderId="2" xfId="1" applyNumberFormat="1" applyFont="1" applyFill="1" applyBorder="1" applyAlignment="1">
      <alignment horizontal="right" vertical="center"/>
    </xf>
    <xf numFmtId="0" fontId="28" fillId="2" borderId="0" xfId="1" applyFont="1" applyFill="1" applyBorder="1" applyAlignment="1">
      <alignment horizontal="left" vertical="center" wrapText="1"/>
    </xf>
    <xf numFmtId="0" fontId="30" fillId="0" borderId="0" xfId="47" applyFont="1"/>
    <xf numFmtId="0" fontId="26" fillId="2" borderId="0" xfId="1" applyFont="1" applyFill="1" applyBorder="1" applyAlignment="1" applyProtection="1">
      <alignment horizontal="left" vertical="center" wrapText="1"/>
    </xf>
    <xf numFmtId="0" fontId="18" fillId="2" borderId="3" xfId="47" applyFont="1" applyFill="1" applyBorder="1" applyAlignment="1">
      <alignment vertical="center" wrapText="1"/>
    </xf>
    <xf numFmtId="167" fontId="37" fillId="2" borderId="0" xfId="8" applyNumberFormat="1" applyFont="1" applyFill="1" applyBorder="1" applyAlignment="1">
      <alignment vertical="center"/>
    </xf>
    <xf numFmtId="44" fontId="29" fillId="2" borderId="1" xfId="8" applyFont="1" applyFill="1" applyBorder="1" applyAlignment="1">
      <alignment vertical="center"/>
    </xf>
    <xf numFmtId="167" fontId="29" fillId="2" borderId="1" xfId="8" applyNumberFormat="1" applyFont="1" applyFill="1" applyBorder="1" applyAlignment="1">
      <alignment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32" fillId="2" borderId="0" xfId="1" applyFont="1" applyFill="1" applyBorder="1" applyAlignment="1" applyProtection="1">
      <alignment horizontal="center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0" fontId="23" fillId="4" borderId="2" xfId="1" applyFont="1" applyFill="1" applyBorder="1" applyAlignment="1">
      <alignment horizontal="center" vertical="center"/>
    </xf>
    <xf numFmtId="0" fontId="26" fillId="2" borderId="0" xfId="1" applyFont="1" applyFill="1" applyBorder="1" applyAlignment="1">
      <alignment horizontal="left" vertical="center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4" fillId="6" borderId="2" xfId="1" applyFont="1" applyFill="1" applyBorder="1" applyAlignment="1">
      <alignment horizontal="center" vertical="center" wrapText="1"/>
    </xf>
    <xf numFmtId="0" fontId="18" fillId="2" borderId="3" xfId="47" applyFont="1" applyFill="1" applyBorder="1" applyAlignment="1">
      <alignment horizontal="center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28" fillId="2" borderId="0" xfId="1" applyFont="1" applyFill="1" applyBorder="1" applyAlignment="1">
      <alignment horizontal="left" vertical="center" wrapText="1"/>
    </xf>
  </cellXfs>
  <cellStyles count="72">
    <cellStyle name="40% - Énfasis3 2" xfId="55"/>
    <cellStyle name="Euro" xfId="6"/>
    <cellStyle name="Euro 2" xfId="29"/>
    <cellStyle name="Millares" xfId="25" builtinId="3"/>
    <cellStyle name="Millares 2" xfId="7"/>
    <cellStyle name="Millares 2 2" xfId="30"/>
    <cellStyle name="Millares 2 2 2" xfId="61"/>
    <cellStyle name="Millares 2 3" xfId="64"/>
    <cellStyle name="Millares 3" xfId="27"/>
    <cellStyle name="Millares 3 2" xfId="49"/>
    <cellStyle name="Millares 3 3" xfId="66"/>
    <cellStyle name="Millares 4" xfId="31"/>
    <cellStyle name="Millares 4 2" xfId="70"/>
    <cellStyle name="Millares 5" xfId="48"/>
    <cellStyle name="Millares 6" xfId="51"/>
    <cellStyle name="Millares 7" xfId="60"/>
    <cellStyle name="Moneda 2" xfId="8"/>
    <cellStyle name="Moneda 2 2" xfId="17"/>
    <cellStyle name="Moneda 2 2 2" xfId="62"/>
    <cellStyle name="Moneda 2 3" xfId="68"/>
    <cellStyle name="Moneda 3" xfId="18"/>
    <cellStyle name="Moneda 3 2" xfId="71"/>
    <cellStyle name="Moneda 4" xfId="54"/>
    <cellStyle name="Normal" xfId="0" builtinId="0"/>
    <cellStyle name="Normal 10" xfId="32"/>
    <cellStyle name="Normal 11" xfId="33"/>
    <cellStyle name="Normal 12" xfId="46"/>
    <cellStyle name="Normal 12 2" xfId="47"/>
    <cellStyle name="Normal 13" xfId="52"/>
    <cellStyle name="Normal 14" xfId="53"/>
    <cellStyle name="Normal 15" xfId="57"/>
    <cellStyle name="Normal 16" xfId="59"/>
    <cellStyle name="Normal 2" xfId="1"/>
    <cellStyle name="Normal 2 2" xfId="4"/>
    <cellStyle name="Normal 2 2 2" xfId="34"/>
    <cellStyle name="Normal 2 3" xfId="19"/>
    <cellStyle name="Normal 2 4" xfId="35"/>
    <cellStyle name="Normal 2 4 2" xfId="69"/>
    <cellStyle name="Normal 2 5" xfId="56"/>
    <cellStyle name="Normal 2 6" xfId="58"/>
    <cellStyle name="Normal 2 7" xfId="63"/>
    <cellStyle name="Normal 2_DESGLOCE DE FONDOS X MUNICIPIOS AGOSTO 2009" xfId="9"/>
    <cellStyle name="Normal 3" xfId="10"/>
    <cellStyle name="Normal 3 2" xfId="20"/>
    <cellStyle name="Normal 3 3" xfId="36"/>
    <cellStyle name="Normal 3 4" xfId="65"/>
    <cellStyle name="Normal 3_Ingresos Extraordinarios 2009" xfId="21"/>
    <cellStyle name="Normal 4" xfId="22"/>
    <cellStyle name="Normal 4 2" xfId="23"/>
    <cellStyle name="Normal 5" xfId="24"/>
    <cellStyle name="Normal 6" xfId="28"/>
    <cellStyle name="Normal 6 2" xfId="50"/>
    <cellStyle name="Normal 7" xfId="37"/>
    <cellStyle name="Normal 8" xfId="38"/>
    <cellStyle name="Normal 9" xfId="39"/>
    <cellStyle name="Porcentaje 2" xfId="26"/>
    <cellStyle name="Porcentaje 3" xfId="40"/>
    <cellStyle name="Porcentaje 3 2" xfId="67"/>
    <cellStyle name="Porcentaje 4" xfId="41"/>
    <cellStyle name="Porcentual 2" xfId="2"/>
    <cellStyle name="Porcentual 2 2" xfId="11"/>
    <cellStyle name="Porcentual 2 3" xfId="12"/>
    <cellStyle name="Porcentual 2 3 2" xfId="42"/>
    <cellStyle name="Porcentual 3" xfId="3"/>
    <cellStyle name="Porcentual 3 2" xfId="5"/>
    <cellStyle name="Porcentual 4" xfId="13"/>
    <cellStyle name="Porcentual 4 2" xfId="43"/>
    <cellStyle name="Porcentual 5" xfId="14"/>
    <cellStyle name="Porcentual 5 2" xfId="44"/>
    <cellStyle name="Porcentual 6" xfId="15"/>
    <cellStyle name="Porcentual 7" xfId="16"/>
    <cellStyle name="Porcentual 7 2" xfId="45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20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4"/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4"/>
    <xdr:sp macro="" textlink="">
      <xdr:nvSpPr>
        <xdr:cNvPr id="104" name="Text Box 1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4"/>
    <xdr:sp macro="" textlink="">
      <xdr:nvSpPr>
        <xdr:cNvPr id="105" name="Text Box 2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4"/>
    <xdr:sp macro="" textlink="">
      <xdr:nvSpPr>
        <xdr:cNvPr id="106" name="Text Box 2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4"/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20</xdr:row>
      <xdr:rowOff>0</xdr:rowOff>
    </xdr:from>
    <xdr:to>
      <xdr:col>6</xdr:col>
      <xdr:colOff>732663</xdr:colOff>
      <xdr:row>20</xdr:row>
      <xdr:rowOff>35214</xdr:rowOff>
    </xdr:to>
    <xdr:sp macro="" textlink="">
      <xdr:nvSpPr>
        <xdr:cNvPr id="113" name="Text Box 2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001000" y="13716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20</xdr:row>
      <xdr:rowOff>0</xdr:rowOff>
    </xdr:from>
    <xdr:to>
      <xdr:col>6</xdr:col>
      <xdr:colOff>732663</xdr:colOff>
      <xdr:row>20</xdr:row>
      <xdr:rowOff>35214</xdr:rowOff>
    </xdr:to>
    <xdr:sp macro="" textlink="">
      <xdr:nvSpPr>
        <xdr:cNvPr id="114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001000" y="11239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20</xdr:row>
      <xdr:rowOff>0</xdr:rowOff>
    </xdr:from>
    <xdr:to>
      <xdr:col>6</xdr:col>
      <xdr:colOff>723138</xdr:colOff>
      <xdr:row>20</xdr:row>
      <xdr:rowOff>35214</xdr:rowOff>
    </xdr:to>
    <xdr:sp macro="" textlink="">
      <xdr:nvSpPr>
        <xdr:cNvPr id="115" name="Text Box 2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7991475" y="11049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20</xdr:row>
      <xdr:rowOff>0</xdr:rowOff>
    </xdr:from>
    <xdr:ext cx="246888" cy="35214"/>
    <xdr:sp macro="" textlink="">
      <xdr:nvSpPr>
        <xdr:cNvPr id="116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20</xdr:row>
      <xdr:rowOff>0</xdr:rowOff>
    </xdr:from>
    <xdr:ext cx="246888" cy="35214"/>
    <xdr:sp macro="" textlink="">
      <xdr:nvSpPr>
        <xdr:cNvPr id="117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20</xdr:row>
      <xdr:rowOff>0</xdr:rowOff>
    </xdr:from>
    <xdr:ext cx="246888" cy="35214"/>
    <xdr:sp macro="" textlink="">
      <xdr:nvSpPr>
        <xdr:cNvPr id="79" name="Text Box 24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286750" y="4124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20</xdr:row>
      <xdr:rowOff>0</xdr:rowOff>
    </xdr:from>
    <xdr:ext cx="246888" cy="35217"/>
    <xdr:sp macro="" textlink="">
      <xdr:nvSpPr>
        <xdr:cNvPr id="81" name="Text Box 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20</xdr:row>
      <xdr:rowOff>0</xdr:rowOff>
    </xdr:from>
    <xdr:ext cx="246888" cy="35217"/>
    <xdr:sp macro="" textlink="">
      <xdr:nvSpPr>
        <xdr:cNvPr id="84" name="Text Box 1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20</xdr:row>
      <xdr:rowOff>0</xdr:rowOff>
    </xdr:from>
    <xdr:ext cx="246888" cy="35217"/>
    <xdr:sp macro="" textlink="">
      <xdr:nvSpPr>
        <xdr:cNvPr id="85" name="Text Box 3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20</xdr:row>
      <xdr:rowOff>0</xdr:rowOff>
    </xdr:from>
    <xdr:ext cx="246888" cy="35217"/>
    <xdr:sp macro="" textlink="">
      <xdr:nvSpPr>
        <xdr:cNvPr id="86" name="Text Box 33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35220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0439400" y="1341120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8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0439400" y="118014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35220</xdr:rowOff>
    </xdr:to>
    <xdr:sp macro="" textlink="">
      <xdr:nvSpPr>
        <xdr:cNvPr id="89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0439400" y="1341120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35217</xdr:rowOff>
    </xdr:to>
    <xdr:sp macro="" textlink="">
      <xdr:nvSpPr>
        <xdr:cNvPr id="90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0439400" y="122110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35214</xdr:rowOff>
    </xdr:to>
    <xdr:sp macro="" textlink="">
      <xdr:nvSpPr>
        <xdr:cNvPr id="91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0439400" y="113919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92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0439400" y="107442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35212</xdr:rowOff>
    </xdr:to>
    <xdr:sp macro="" textlink="">
      <xdr:nvSpPr>
        <xdr:cNvPr id="99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0439400" y="128111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34542</xdr:rowOff>
    </xdr:to>
    <xdr:sp macro="" textlink="">
      <xdr:nvSpPr>
        <xdr:cNvPr id="100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0439400" y="1410652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35212</xdr:rowOff>
    </xdr:to>
    <xdr:sp macro="" textlink="">
      <xdr:nvSpPr>
        <xdr:cNvPr id="101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0439400" y="128111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02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0439400" y="110490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108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0439400" y="118014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35214</xdr:rowOff>
    </xdr:to>
    <xdr:sp macro="" textlink="">
      <xdr:nvSpPr>
        <xdr:cNvPr id="109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0439400" y="113919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110" name="Text Box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0439400" y="107442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35212</xdr:rowOff>
    </xdr:to>
    <xdr:sp macro="" textlink="">
      <xdr:nvSpPr>
        <xdr:cNvPr id="111" name="Text Box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0439400" y="128111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35212</xdr:rowOff>
    </xdr:to>
    <xdr:sp macro="" textlink="">
      <xdr:nvSpPr>
        <xdr:cNvPr id="112" name="Text Box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0439400" y="128111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0439400" y="110490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35214</xdr:rowOff>
    </xdr:to>
    <xdr:sp macro="" textlink="">
      <xdr:nvSpPr>
        <xdr:cNvPr id="119" name="Text Box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0439400" y="113919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120" name="Text Box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0439400" y="107442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121" name="Text Box 2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0439400" y="107442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35212</xdr:rowOff>
    </xdr:to>
    <xdr:sp macro="" textlink="">
      <xdr:nvSpPr>
        <xdr:cNvPr id="122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0439400" y="128111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35212</xdr:rowOff>
    </xdr:to>
    <xdr:sp macro="" textlink="">
      <xdr:nvSpPr>
        <xdr:cNvPr id="123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0439400" y="128111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24" name="Text Box 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0439400" y="110490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125" name="Text Box 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0439400" y="118014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126" name="Text Box 3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0439400" y="118014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127" name="Text Box 3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0439400" y="118014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28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0439400" y="95154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34625</xdr:rowOff>
    </xdr:to>
    <xdr:sp macro="" textlink="">
      <xdr:nvSpPr>
        <xdr:cNvPr id="129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0439400" y="1180147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0" name="Text Box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0439400" y="95154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34625</xdr:rowOff>
    </xdr:to>
    <xdr:sp macro="" textlink="">
      <xdr:nvSpPr>
        <xdr:cNvPr id="131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0439400" y="1180147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34625</xdr:rowOff>
    </xdr:to>
    <xdr:sp macro="" textlink="">
      <xdr:nvSpPr>
        <xdr:cNvPr id="132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0439400" y="1180147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3" name="Text Box 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0439400" y="95154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4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0439400" y="95154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5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0439400" y="95154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136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0439400" y="11049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137" name="Text Box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0439400" y="11049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138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0439400" y="141065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139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0439400" y="11049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140" name="Text Box 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0439400" y="11049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141" name="Text Box 2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0439400" y="141065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142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0439400" y="11049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143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0439400" y="110490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144" name="Text Box 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0439400" y="141065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23</xdr:row>
      <xdr:rowOff>0</xdr:rowOff>
    </xdr:from>
    <xdr:ext cx="246888" cy="35218"/>
    <xdr:sp macro="" textlink="">
      <xdr:nvSpPr>
        <xdr:cNvPr id="145" name="Text Box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0439400" y="141065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8"/>
    <xdr:sp macro="" textlink="">
      <xdr:nvSpPr>
        <xdr:cNvPr id="146" name="Text Box 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0439400" y="141065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23</xdr:row>
      <xdr:rowOff>0</xdr:rowOff>
    </xdr:from>
    <xdr:ext cx="246888" cy="35218"/>
    <xdr:sp macro="" textlink="">
      <xdr:nvSpPr>
        <xdr:cNvPr id="147" name="Text Box 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0439400" y="141065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35220</xdr:rowOff>
    </xdr:to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0439400" y="1341120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149" name="Text Box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0439400" y="118014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35212</xdr:rowOff>
    </xdr:to>
    <xdr:sp macro="" textlink="">
      <xdr:nvSpPr>
        <xdr:cNvPr id="150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0439400" y="128111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35212</xdr:rowOff>
    </xdr:to>
    <xdr:sp macro="" textlink="">
      <xdr:nvSpPr>
        <xdr:cNvPr id="151" name="Text Box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0439400" y="128111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52" name="Text Box 1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0439400" y="110490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153" name="Text Box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0439400" y="118014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154" name="Text Box 3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0439400" y="118014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155" name="Text Box 3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0439400" y="118014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156" name="Text Box 3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0439400" y="1180147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34625</xdr:rowOff>
    </xdr:to>
    <xdr:sp macro="" textlink="">
      <xdr:nvSpPr>
        <xdr:cNvPr id="157" name="Text Box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0439400" y="1180147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34625</xdr:rowOff>
    </xdr:to>
    <xdr:sp macro="" textlink="">
      <xdr:nvSpPr>
        <xdr:cNvPr id="158" name="Text Box 1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0439400" y="1180147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34625</xdr:rowOff>
    </xdr:to>
    <xdr:sp macro="" textlink="">
      <xdr:nvSpPr>
        <xdr:cNvPr id="159" name="Text Box 2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0439400" y="1180147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0" name="Text Box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0439400" y="98298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1" name="Text Box 1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0439400" y="98298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2" name="Text Box 3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0439400" y="98298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3" name="Text Box 3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0439400" y="98298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4" name="Text Box 3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0439400" y="98298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5" name="Text Box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0439400" y="98298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4"/>
    <xdr:sp macro="" textlink="">
      <xdr:nvSpPr>
        <xdr:cNvPr id="166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0439400" y="118014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4"/>
    <xdr:sp macro="" textlink="">
      <xdr:nvSpPr>
        <xdr:cNvPr id="167" name="Text Box 1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0439400" y="118014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4"/>
    <xdr:sp macro="" textlink="">
      <xdr:nvSpPr>
        <xdr:cNvPr id="168" name="Text Box 2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0439400" y="118014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4"/>
    <xdr:sp macro="" textlink="">
      <xdr:nvSpPr>
        <xdr:cNvPr id="169" name="Text Box 2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0439400" y="118014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346075</xdr:colOff>
      <xdr:row>26</xdr:row>
      <xdr:rowOff>31750</xdr:rowOff>
    </xdr:from>
    <xdr:ext cx="246888" cy="35214"/>
    <xdr:sp macro="" textlink="">
      <xdr:nvSpPr>
        <xdr:cNvPr id="170" name="Text Box 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0569575" y="111918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22</xdr:row>
      <xdr:rowOff>0</xdr:rowOff>
    </xdr:from>
    <xdr:to>
      <xdr:col>6</xdr:col>
      <xdr:colOff>732663</xdr:colOff>
      <xdr:row>22</xdr:row>
      <xdr:rowOff>35214</xdr:rowOff>
    </xdr:to>
    <xdr:sp macro="" textlink="">
      <xdr:nvSpPr>
        <xdr:cNvPr id="171" name="Text Box 2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2639675" y="107632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22</xdr:row>
      <xdr:rowOff>0</xdr:rowOff>
    </xdr:from>
    <xdr:to>
      <xdr:col>6</xdr:col>
      <xdr:colOff>732663</xdr:colOff>
      <xdr:row>22</xdr:row>
      <xdr:rowOff>35214</xdr:rowOff>
    </xdr:to>
    <xdr:sp macro="" textlink="">
      <xdr:nvSpPr>
        <xdr:cNvPr id="172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639675" y="114109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22</xdr:row>
      <xdr:rowOff>0</xdr:rowOff>
    </xdr:from>
    <xdr:to>
      <xdr:col>6</xdr:col>
      <xdr:colOff>723138</xdr:colOff>
      <xdr:row>22</xdr:row>
      <xdr:rowOff>35214</xdr:rowOff>
    </xdr:to>
    <xdr:sp macro="" textlink="">
      <xdr:nvSpPr>
        <xdr:cNvPr id="173" name="Text Box 2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12630150" y="107442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23</xdr:row>
      <xdr:rowOff>0</xdr:rowOff>
    </xdr:from>
    <xdr:ext cx="246888" cy="35214"/>
    <xdr:sp macro="" textlink="">
      <xdr:nvSpPr>
        <xdr:cNvPr id="174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639675" y="122301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23</xdr:row>
      <xdr:rowOff>0</xdr:rowOff>
    </xdr:from>
    <xdr:ext cx="246888" cy="35214"/>
    <xdr:sp macro="" textlink="">
      <xdr:nvSpPr>
        <xdr:cNvPr id="175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639675" y="128301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22</xdr:row>
      <xdr:rowOff>0</xdr:rowOff>
    </xdr:from>
    <xdr:ext cx="246888" cy="35214"/>
    <xdr:sp macro="" textlink="">
      <xdr:nvSpPr>
        <xdr:cNvPr id="176" name="Text Box 24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6553200" y="101631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177" name="Text Box 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4743450" y="10163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178" name="Text Box 1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4743450" y="10163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179" name="Text Box 3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4743450" y="10163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22</xdr:row>
      <xdr:rowOff>0</xdr:rowOff>
    </xdr:from>
    <xdr:ext cx="246888" cy="35217"/>
    <xdr:sp macro="" textlink="">
      <xdr:nvSpPr>
        <xdr:cNvPr id="180" name="Text Box 33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4743450" y="10163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904875</xdr:colOff>
      <xdr:row>0</xdr:row>
      <xdr:rowOff>95249</xdr:rowOff>
    </xdr:from>
    <xdr:to>
      <xdr:col>0</xdr:col>
      <xdr:colOff>1952625</xdr:colOff>
      <xdr:row>0</xdr:row>
      <xdr:rowOff>1839166</xdr:rowOff>
    </xdr:to>
    <xdr:pic>
      <xdr:nvPicPr>
        <xdr:cNvPr id="181" name="Imagen 1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95249"/>
          <a:ext cx="1047750" cy="1743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tabColor rgb="FFFFFF00"/>
    <pageSetUpPr fitToPage="1"/>
  </sheetPr>
  <dimension ref="A1:AL29"/>
  <sheetViews>
    <sheetView tabSelected="1" view="pageBreakPreview" zoomScale="60" zoomScaleNormal="40" workbookViewId="0">
      <selection activeCell="E23" sqref="E23"/>
    </sheetView>
  </sheetViews>
  <sheetFormatPr baseColWidth="10" defaultRowHeight="18.75"/>
  <cols>
    <col min="1" max="1" width="36.140625" style="1" customWidth="1"/>
    <col min="2" max="2" width="29.5703125" style="1" customWidth="1"/>
    <col min="3" max="3" width="27.5703125" style="1" customWidth="1"/>
    <col min="4" max="4" width="24.7109375" style="1" customWidth="1"/>
    <col min="5" max="5" width="35.28515625" style="1" customWidth="1"/>
    <col min="6" max="6" width="31.140625" style="1" customWidth="1"/>
    <col min="7" max="7" width="38.42578125" style="1" customWidth="1"/>
    <col min="8" max="8" width="28.5703125" style="1" customWidth="1"/>
    <col min="9" max="9" width="38.5703125" style="1" customWidth="1"/>
    <col min="10" max="10" width="37.28515625" style="1" customWidth="1"/>
    <col min="11" max="11" width="29.140625" style="1" customWidth="1"/>
    <col min="12" max="12" width="25.85546875" style="1" customWidth="1"/>
    <col min="13" max="13" width="31" style="1" customWidth="1"/>
    <col min="14" max="14" width="11.42578125" style="1"/>
    <col min="15" max="15" width="25.28515625" style="31" customWidth="1"/>
    <col min="16" max="38" width="11.42578125" style="1"/>
    <col min="39" max="16384" width="11.42578125" style="2"/>
  </cols>
  <sheetData>
    <row r="1" spans="1:38" ht="145.5" customHeight="1" thickBot="1">
      <c r="B1" s="54" t="s">
        <v>32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42"/>
    </row>
    <row r="2" spans="1:38" s="3" customFormat="1" ht="63.75" customHeight="1" thickBot="1">
      <c r="A2" s="53" t="s">
        <v>26</v>
      </c>
      <c r="B2" s="53" t="s">
        <v>27</v>
      </c>
      <c r="C2" s="53" t="s">
        <v>16</v>
      </c>
      <c r="D2" s="53"/>
      <c r="E2" s="53" t="s">
        <v>21</v>
      </c>
      <c r="F2" s="53" t="s">
        <v>17</v>
      </c>
      <c r="G2" s="53" t="s">
        <v>18</v>
      </c>
      <c r="H2" s="53" t="s">
        <v>19</v>
      </c>
      <c r="I2" s="53" t="s">
        <v>22</v>
      </c>
      <c r="J2" s="53" t="s">
        <v>23</v>
      </c>
      <c r="K2" s="53" t="s">
        <v>20</v>
      </c>
      <c r="L2" s="51" t="s">
        <v>28</v>
      </c>
      <c r="M2" s="49" t="s">
        <v>24</v>
      </c>
      <c r="O2" s="31"/>
    </row>
    <row r="3" spans="1:38" s="3" customFormat="1" ht="43.5" customHeight="1" thickBot="1">
      <c r="A3" s="53"/>
      <c r="B3" s="53"/>
      <c r="C3" s="33">
        <v>0.7</v>
      </c>
      <c r="D3" s="33">
        <v>0.3</v>
      </c>
      <c r="E3" s="53"/>
      <c r="F3" s="53"/>
      <c r="G3" s="53"/>
      <c r="H3" s="53"/>
      <c r="I3" s="53"/>
      <c r="J3" s="53"/>
      <c r="K3" s="53"/>
      <c r="L3" s="52"/>
      <c r="M3" s="49"/>
      <c r="O3" s="31"/>
    </row>
    <row r="4" spans="1:38" ht="29.25" customHeight="1" thickBot="1">
      <c r="A4" s="4" t="s">
        <v>9</v>
      </c>
      <c r="B4" s="34">
        <v>752495.24386485852</v>
      </c>
      <c r="C4" s="34">
        <v>423421.94707272295</v>
      </c>
      <c r="D4" s="34">
        <v>34960.885361356137</v>
      </c>
      <c r="E4" s="34">
        <v>0</v>
      </c>
      <c r="F4" s="34">
        <v>0</v>
      </c>
      <c r="G4" s="34">
        <v>0</v>
      </c>
      <c r="H4" s="34">
        <v>29724.244492057711</v>
      </c>
      <c r="I4" s="34">
        <v>0</v>
      </c>
      <c r="J4" s="34">
        <v>0</v>
      </c>
      <c r="K4" s="34">
        <v>0</v>
      </c>
      <c r="L4" s="34">
        <v>0</v>
      </c>
      <c r="M4" s="35">
        <f>SUM(B4:L4)</f>
        <v>1240602.3207909954</v>
      </c>
      <c r="O4" s="32"/>
      <c r="P4" s="5"/>
    </row>
    <row r="5" spans="1:38" ht="29.25" customHeight="1" thickBot="1">
      <c r="A5" s="6" t="s">
        <v>1</v>
      </c>
      <c r="B5" s="36">
        <v>1634420.9776990786</v>
      </c>
      <c r="C5" s="36">
        <v>736669.95756187942</v>
      </c>
      <c r="D5" s="36">
        <v>82872.428914904536</v>
      </c>
      <c r="E5" s="36">
        <v>0</v>
      </c>
      <c r="F5" s="36">
        <v>0</v>
      </c>
      <c r="G5" s="36">
        <v>0</v>
      </c>
      <c r="H5" s="36">
        <v>59935.24647462985</v>
      </c>
      <c r="I5" s="36">
        <v>0</v>
      </c>
      <c r="J5" s="36">
        <v>0</v>
      </c>
      <c r="K5" s="36">
        <v>0</v>
      </c>
      <c r="L5" s="36">
        <v>0</v>
      </c>
      <c r="M5" s="37">
        <f t="shared" ref="M5:M14" si="0">SUM(B5:L5)</f>
        <v>2513898.6106504924</v>
      </c>
      <c r="O5" s="32"/>
      <c r="P5" s="5"/>
    </row>
    <row r="6" spans="1:38" ht="29.25" customHeight="1" thickBot="1">
      <c r="A6" s="4" t="s">
        <v>2</v>
      </c>
      <c r="B6" s="34">
        <v>12971811.582764119</v>
      </c>
      <c r="C6" s="34">
        <v>4620905.1351459287</v>
      </c>
      <c r="D6" s="34">
        <v>411007.66198820062</v>
      </c>
      <c r="E6" s="34">
        <v>0</v>
      </c>
      <c r="F6" s="34">
        <v>0</v>
      </c>
      <c r="G6" s="34">
        <v>0</v>
      </c>
      <c r="H6" s="34">
        <v>444699.86239909148</v>
      </c>
      <c r="I6" s="34">
        <v>0</v>
      </c>
      <c r="J6" s="34">
        <v>0</v>
      </c>
      <c r="K6" s="34">
        <v>0</v>
      </c>
      <c r="L6" s="34">
        <v>0</v>
      </c>
      <c r="M6" s="35">
        <f t="shared" si="0"/>
        <v>18448424.24229734</v>
      </c>
      <c r="O6" s="32"/>
      <c r="P6" s="5"/>
    </row>
    <row r="7" spans="1:38" ht="29.25" customHeight="1" thickBot="1">
      <c r="A7" s="6" t="s">
        <v>10</v>
      </c>
      <c r="B7" s="36">
        <v>1194422.2707479112</v>
      </c>
      <c r="C7" s="36">
        <v>604239.25987948431</v>
      </c>
      <c r="D7" s="36">
        <v>73280.29466085427</v>
      </c>
      <c r="E7" s="36">
        <v>0</v>
      </c>
      <c r="F7" s="36">
        <v>0</v>
      </c>
      <c r="G7" s="36">
        <v>0</v>
      </c>
      <c r="H7" s="36">
        <v>45465.66331954021</v>
      </c>
      <c r="I7" s="36">
        <v>0</v>
      </c>
      <c r="J7" s="36">
        <v>0</v>
      </c>
      <c r="K7" s="36">
        <v>0</v>
      </c>
      <c r="L7" s="36">
        <v>0</v>
      </c>
      <c r="M7" s="37">
        <f t="shared" si="0"/>
        <v>1917407.4886077899</v>
      </c>
      <c r="O7" s="32"/>
      <c r="P7" s="5"/>
    </row>
    <row r="8" spans="1:38" ht="29.25" customHeight="1" thickBot="1">
      <c r="A8" s="4" t="s">
        <v>12</v>
      </c>
      <c r="B8" s="34">
        <v>10370225.735961929</v>
      </c>
      <c r="C8" s="34">
        <v>3851348.1644937061</v>
      </c>
      <c r="D8" s="34">
        <v>290879.8153742142</v>
      </c>
      <c r="E8" s="34">
        <v>0</v>
      </c>
      <c r="F8" s="34">
        <v>0</v>
      </c>
      <c r="G8" s="34">
        <v>0</v>
      </c>
      <c r="H8" s="34">
        <v>359485.80642992631</v>
      </c>
      <c r="I8" s="34">
        <v>0</v>
      </c>
      <c r="J8" s="34">
        <v>0</v>
      </c>
      <c r="K8" s="34">
        <v>0</v>
      </c>
      <c r="L8" s="34">
        <v>0</v>
      </c>
      <c r="M8" s="35">
        <f t="shared" si="0"/>
        <v>14871939.522259776</v>
      </c>
      <c r="O8" s="32"/>
      <c r="P8" s="5"/>
    </row>
    <row r="9" spans="1:38" ht="29.25" customHeight="1" thickBot="1">
      <c r="A9" s="6" t="s">
        <v>3</v>
      </c>
      <c r="B9" s="36">
        <v>3004276.1461302489</v>
      </c>
      <c r="C9" s="36">
        <v>1250329.1130201872</v>
      </c>
      <c r="D9" s="36">
        <v>237953.90252142213</v>
      </c>
      <c r="E9" s="36">
        <v>0</v>
      </c>
      <c r="F9" s="36">
        <v>0</v>
      </c>
      <c r="G9" s="36">
        <v>0</v>
      </c>
      <c r="H9" s="36">
        <v>107545.77610975271</v>
      </c>
      <c r="I9" s="36">
        <v>0</v>
      </c>
      <c r="J9" s="36">
        <v>0</v>
      </c>
      <c r="K9" s="36">
        <v>0</v>
      </c>
      <c r="L9" s="36">
        <v>0</v>
      </c>
      <c r="M9" s="37">
        <f t="shared" si="0"/>
        <v>4600104.9377816115</v>
      </c>
      <c r="O9" s="32"/>
      <c r="P9" s="5"/>
    </row>
    <row r="10" spans="1:38" ht="29.25" customHeight="1" thickBot="1">
      <c r="A10" s="4" t="s">
        <v>4</v>
      </c>
      <c r="B10" s="34">
        <v>1873947.0389216319</v>
      </c>
      <c r="C10" s="34">
        <v>842006.73896048125</v>
      </c>
      <c r="D10" s="34">
        <v>81828.725853815849</v>
      </c>
      <c r="E10" s="34">
        <v>0</v>
      </c>
      <c r="F10" s="34">
        <v>0</v>
      </c>
      <c r="G10" s="34">
        <v>0</v>
      </c>
      <c r="H10" s="34">
        <v>68652.516303914599</v>
      </c>
      <c r="I10" s="34">
        <v>0</v>
      </c>
      <c r="J10" s="34">
        <v>0</v>
      </c>
      <c r="K10" s="34">
        <v>0</v>
      </c>
      <c r="L10" s="34">
        <v>0</v>
      </c>
      <c r="M10" s="35">
        <f t="shared" si="0"/>
        <v>2866435.0200398434</v>
      </c>
      <c r="O10" s="32"/>
      <c r="P10" s="5"/>
    </row>
    <row r="11" spans="1:38" ht="29.25" customHeight="1" thickBot="1">
      <c r="A11" s="6" t="s">
        <v>5</v>
      </c>
      <c r="B11" s="36">
        <v>878362.06533956341</v>
      </c>
      <c r="C11" s="36">
        <v>448646.98096424388</v>
      </c>
      <c r="D11" s="36">
        <v>45706.474701783329</v>
      </c>
      <c r="E11" s="36">
        <v>0</v>
      </c>
      <c r="F11" s="36">
        <v>0</v>
      </c>
      <c r="G11" s="36">
        <v>0</v>
      </c>
      <c r="H11" s="36">
        <v>33543.468570313998</v>
      </c>
      <c r="I11" s="36">
        <v>0</v>
      </c>
      <c r="J11" s="36">
        <v>0</v>
      </c>
      <c r="K11" s="36">
        <v>0</v>
      </c>
      <c r="L11" s="36">
        <v>0</v>
      </c>
      <c r="M11" s="37">
        <f t="shared" si="0"/>
        <v>1406258.9895759048</v>
      </c>
      <c r="O11" s="32"/>
      <c r="P11" s="5"/>
    </row>
    <row r="12" spans="1:38" ht="29.25" customHeight="1" thickBot="1">
      <c r="A12" s="4" t="s">
        <v>6</v>
      </c>
      <c r="B12" s="34">
        <v>1194238.3505628798</v>
      </c>
      <c r="C12" s="34">
        <v>585489.46262300666</v>
      </c>
      <c r="D12" s="34">
        <v>60158.384345266037</v>
      </c>
      <c r="E12" s="34">
        <v>0</v>
      </c>
      <c r="F12" s="34">
        <v>0</v>
      </c>
      <c r="G12" s="34">
        <v>0</v>
      </c>
      <c r="H12" s="34">
        <v>44987.066313975374</v>
      </c>
      <c r="I12" s="34">
        <v>0</v>
      </c>
      <c r="J12" s="34">
        <v>0</v>
      </c>
      <c r="K12" s="34">
        <v>0</v>
      </c>
      <c r="L12" s="34">
        <v>0</v>
      </c>
      <c r="M12" s="35">
        <f t="shared" si="0"/>
        <v>1884873.263845128</v>
      </c>
      <c r="O12" s="32"/>
      <c r="P12" s="5"/>
    </row>
    <row r="13" spans="1:38" ht="29.25" customHeight="1" thickBot="1">
      <c r="A13" s="6" t="s">
        <v>7</v>
      </c>
      <c r="B13" s="36">
        <v>167713.87887175567</v>
      </c>
      <c r="C13" s="36">
        <v>311800.33770007547</v>
      </c>
      <c r="D13" s="36">
        <v>15830.542021630012</v>
      </c>
      <c r="E13" s="36">
        <v>0</v>
      </c>
      <c r="F13" s="36">
        <v>0</v>
      </c>
      <c r="G13" s="36">
        <v>0</v>
      </c>
      <c r="H13" s="36">
        <v>12120.919670741656</v>
      </c>
      <c r="I13" s="36">
        <v>0</v>
      </c>
      <c r="J13" s="36">
        <v>0</v>
      </c>
      <c r="K13" s="36">
        <v>0</v>
      </c>
      <c r="L13" s="36">
        <v>0</v>
      </c>
      <c r="M13" s="37">
        <f t="shared" si="0"/>
        <v>507465.67826420278</v>
      </c>
      <c r="O13" s="32"/>
      <c r="P13" s="5"/>
    </row>
    <row r="14" spans="1:38" ht="29.25" customHeight="1" thickBot="1">
      <c r="A14" s="4" t="s">
        <v>8</v>
      </c>
      <c r="B14" s="34">
        <v>225856.70913598314</v>
      </c>
      <c r="C14" s="34">
        <v>248816.45257827686</v>
      </c>
      <c r="D14" s="34">
        <v>15855.334256553106</v>
      </c>
      <c r="E14" s="34">
        <v>0</v>
      </c>
      <c r="F14" s="34">
        <v>0</v>
      </c>
      <c r="G14" s="34">
        <v>0</v>
      </c>
      <c r="H14" s="34">
        <v>11998.54991605581</v>
      </c>
      <c r="I14" s="34">
        <v>0</v>
      </c>
      <c r="J14" s="34">
        <v>0</v>
      </c>
      <c r="K14" s="34">
        <v>0</v>
      </c>
      <c r="L14" s="34">
        <v>0</v>
      </c>
      <c r="M14" s="35">
        <f t="shared" si="0"/>
        <v>502527.0458868689</v>
      </c>
      <c r="O14" s="32"/>
      <c r="P14" s="5"/>
    </row>
    <row r="15" spans="1:38" s="9" customFormat="1" ht="42.75" customHeight="1" thickBot="1">
      <c r="A15" s="7" t="s">
        <v>11</v>
      </c>
      <c r="B15" s="38">
        <f>SUM(B4:B14)</f>
        <v>34267769.999999955</v>
      </c>
      <c r="C15" s="38">
        <f>SUM(C4:C14)</f>
        <v>13923673.549999993</v>
      </c>
      <c r="D15" s="38">
        <f>SUM(D4:D14)</f>
        <v>1350334.4500000004</v>
      </c>
      <c r="E15" s="38">
        <f t="shared" ref="E15:L15" si="1">SUM(E4:E14)</f>
        <v>0</v>
      </c>
      <c r="F15" s="38">
        <f t="shared" si="1"/>
        <v>0</v>
      </c>
      <c r="G15" s="38">
        <f t="shared" si="1"/>
        <v>0</v>
      </c>
      <c r="H15" s="38">
        <f t="shared" si="1"/>
        <v>1218159.1199999994</v>
      </c>
      <c r="I15" s="38">
        <f t="shared" si="1"/>
        <v>0</v>
      </c>
      <c r="J15" s="38">
        <f t="shared" si="1"/>
        <v>0</v>
      </c>
      <c r="K15" s="38">
        <f t="shared" si="1"/>
        <v>0</v>
      </c>
      <c r="L15" s="38">
        <f t="shared" si="1"/>
        <v>0</v>
      </c>
      <c r="M15" s="38">
        <f>SUM(M4:M14)</f>
        <v>50759937.119999953</v>
      </c>
      <c r="N15" s="8"/>
      <c r="O15" s="32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</row>
    <row r="16" spans="1:38" ht="27" customHeight="1">
      <c r="A16" s="50" t="s">
        <v>25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30"/>
    </row>
    <row r="17" spans="1:38" s="40" customFormat="1" ht="16.5" customHeight="1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</row>
    <row r="18" spans="1:38" s="40" customFormat="1" ht="33" customHeight="1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</row>
    <row r="19" spans="1:38" s="10" customFormat="1" ht="24.75" customHeight="1">
      <c r="A19" s="55" t="s">
        <v>33</v>
      </c>
      <c r="B19" s="56"/>
      <c r="C19" s="56"/>
      <c r="D19" s="13"/>
      <c r="E19" s="14" t="s">
        <v>14</v>
      </c>
      <c r="F19" s="15"/>
      <c r="G19" s="14" t="s">
        <v>0</v>
      </c>
      <c r="H19" s="16"/>
      <c r="I19" s="16"/>
      <c r="J19" s="17"/>
      <c r="K19" s="17"/>
      <c r="L19" s="17"/>
      <c r="M19" s="17"/>
      <c r="N19" s="12"/>
      <c r="O19" s="31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</row>
    <row r="20" spans="1:38" s="10" customFormat="1" ht="24.75" customHeight="1">
      <c r="A20" s="46" t="s">
        <v>15</v>
      </c>
      <c r="B20" s="46"/>
      <c r="C20" s="46"/>
      <c r="D20" s="41"/>
      <c r="E20" s="43">
        <v>142782375</v>
      </c>
      <c r="F20" s="18" t="s">
        <v>13</v>
      </c>
      <c r="G20" s="43">
        <f>ROUND(E20*0.24,2)</f>
        <v>34267770</v>
      </c>
      <c r="H20" s="11"/>
      <c r="I20" s="11"/>
      <c r="J20" s="12"/>
      <c r="K20" s="12"/>
      <c r="L20" s="12"/>
      <c r="M20" s="12"/>
      <c r="N20" s="12"/>
      <c r="O20" s="31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</row>
    <row r="21" spans="1:38" ht="25.5">
      <c r="A21" s="46" t="s">
        <v>29</v>
      </c>
      <c r="B21" s="46"/>
      <c r="C21" s="46"/>
      <c r="D21" s="41"/>
      <c r="E21" s="43">
        <v>13923674</v>
      </c>
      <c r="F21" s="18" t="s">
        <v>30</v>
      </c>
      <c r="G21" s="43">
        <f>E21</f>
        <v>13923674</v>
      </c>
      <c r="H21" s="11"/>
      <c r="I21" s="11"/>
      <c r="J21" s="12"/>
      <c r="K21" s="12"/>
      <c r="L21" s="12"/>
      <c r="M21" s="12"/>
    </row>
    <row r="22" spans="1:38" ht="25.5">
      <c r="A22" s="46" t="s">
        <v>31</v>
      </c>
      <c r="B22" s="46"/>
      <c r="C22" s="46"/>
      <c r="D22" s="41"/>
      <c r="E22" s="43">
        <v>1350334</v>
      </c>
      <c r="F22" s="18" t="s">
        <v>30</v>
      </c>
      <c r="G22" s="43">
        <f>E22</f>
        <v>1350334</v>
      </c>
      <c r="H22" s="11"/>
      <c r="I22" s="11"/>
      <c r="J22" s="12"/>
      <c r="K22" s="12"/>
      <c r="L22" s="12"/>
      <c r="M22" s="12"/>
    </row>
    <row r="23" spans="1:38" s="1" customFormat="1" ht="25.5">
      <c r="A23" s="46" t="s">
        <v>19</v>
      </c>
      <c r="B23" s="46"/>
      <c r="C23" s="46"/>
      <c r="D23" s="41"/>
      <c r="E23" s="43">
        <v>5075663</v>
      </c>
      <c r="F23" s="18" t="s">
        <v>13</v>
      </c>
      <c r="G23" s="43">
        <f>ROUND(E23*0.24,2)</f>
        <v>1218159.1200000001</v>
      </c>
      <c r="H23" s="23"/>
      <c r="I23" s="24"/>
      <c r="J23" s="23"/>
      <c r="O23" s="31"/>
    </row>
    <row r="24" spans="1:38" s="1" customFormat="1" ht="27" thickBot="1">
      <c r="A24" s="47" t="s">
        <v>11</v>
      </c>
      <c r="B24" s="47"/>
      <c r="C24" s="47"/>
      <c r="D24" s="19"/>
      <c r="E24" s="44">
        <f>SUM(E20:E23)</f>
        <v>163132046</v>
      </c>
      <c r="F24" s="20"/>
      <c r="G24" s="45">
        <f>SUM(G20:G23)</f>
        <v>50759937.119999997</v>
      </c>
      <c r="H24" s="23"/>
      <c r="I24" s="24"/>
      <c r="J24" s="23"/>
      <c r="O24" s="31"/>
    </row>
    <row r="25" spans="1:38" s="1" customFormat="1" ht="19.5" thickTop="1">
      <c r="A25" s="48"/>
      <c r="B25" s="48"/>
      <c r="C25" s="48"/>
      <c r="D25" s="25"/>
      <c r="E25" s="23"/>
      <c r="F25" s="24"/>
      <c r="G25" s="23"/>
      <c r="H25" s="23"/>
      <c r="I25" s="24"/>
      <c r="J25" s="23"/>
      <c r="O25" s="31"/>
    </row>
    <row r="26" spans="1:38" s="1" customFormat="1">
      <c r="A26" s="48"/>
      <c r="B26" s="48"/>
      <c r="C26" s="48"/>
      <c r="D26" s="22"/>
      <c r="E26" s="23"/>
      <c r="F26" s="24"/>
      <c r="G26" s="23"/>
      <c r="H26" s="23"/>
      <c r="I26" s="24"/>
      <c r="J26" s="23"/>
      <c r="O26" s="31"/>
    </row>
    <row r="27" spans="1:38">
      <c r="A27" s="21"/>
      <c r="B27" s="21"/>
      <c r="C27" s="21"/>
      <c r="D27" s="26"/>
      <c r="E27" s="26"/>
      <c r="F27" s="26"/>
      <c r="G27" s="26"/>
      <c r="H27" s="26"/>
      <c r="I27" s="26"/>
      <c r="J27" s="26"/>
    </row>
    <row r="28" spans="1:38">
      <c r="A28" s="21"/>
      <c r="B28" s="21"/>
      <c r="C28" s="21"/>
      <c r="D28" s="27"/>
      <c r="E28" s="27"/>
      <c r="F28" s="23"/>
      <c r="G28" s="23"/>
      <c r="H28" s="23"/>
      <c r="I28" s="24"/>
    </row>
    <row r="29" spans="1:38">
      <c r="D29" s="28"/>
      <c r="E29" s="28"/>
      <c r="F29" s="28"/>
      <c r="G29" s="28"/>
      <c r="I29" s="29"/>
    </row>
  </sheetData>
  <mergeCells count="23">
    <mergeCell ref="B1:L1"/>
    <mergeCell ref="A21:C21"/>
    <mergeCell ref="A19:C19"/>
    <mergeCell ref="A20:C20"/>
    <mergeCell ref="A2:A3"/>
    <mergeCell ref="B2:B3"/>
    <mergeCell ref="E2:E3"/>
    <mergeCell ref="F2:F3"/>
    <mergeCell ref="G2:G3"/>
    <mergeCell ref="J2:J3"/>
    <mergeCell ref="A17:M17"/>
    <mergeCell ref="M2:M3"/>
    <mergeCell ref="A16:K16"/>
    <mergeCell ref="L2:L3"/>
    <mergeCell ref="H2:H3"/>
    <mergeCell ref="I2:I3"/>
    <mergeCell ref="K2:K3"/>
    <mergeCell ref="C2:D2"/>
    <mergeCell ref="A22:C22"/>
    <mergeCell ref="A24:C24"/>
    <mergeCell ref="A25:C25"/>
    <mergeCell ref="A26:C26"/>
    <mergeCell ref="A23:C23"/>
  </mergeCells>
  <printOptions horizontalCentered="1"/>
  <pageMargins left="0.34" right="0.19" top="0.75" bottom="0.75" header="0.3" footer="0.3"/>
  <pageSetup scale="3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A.Valdez</cp:lastModifiedBy>
  <cp:lastPrinted>2019-10-21T20:23:31Z</cp:lastPrinted>
  <dcterms:created xsi:type="dcterms:W3CDTF">2008-01-30T14:54:54Z</dcterms:created>
  <dcterms:modified xsi:type="dcterms:W3CDTF">2020-02-10T14:47:51Z</dcterms:modified>
</cp:coreProperties>
</file>