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FEBRERO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SEFIN'!$A$1:$N$32</definedName>
  </definedNames>
  <calcPr calcId="162913"/>
</workbook>
</file>

<file path=xl/calcChain.xml><?xml version="1.0" encoding="utf-8"?>
<calcChain xmlns="http://schemas.openxmlformats.org/spreadsheetml/2006/main">
  <c r="G28" i="33" l="1"/>
  <c r="G29" i="33" l="1"/>
  <c r="G27" i="33"/>
  <c r="G23" i="33"/>
  <c r="G22" i="33"/>
  <c r="G21" i="33"/>
  <c r="G20" i="33"/>
  <c r="G25" i="33" l="1"/>
  <c r="E31" i="33" l="1"/>
  <c r="C15" i="33" l="1"/>
  <c r="G24" i="33" l="1"/>
  <c r="G26" i="33"/>
  <c r="G31" i="33" l="1"/>
  <c r="F15" i="33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<sst xmlns="http://schemas.openxmlformats.org/spreadsheetml/2006/main" count="52" uniqueCount="36">
  <si>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</si>
  <si>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</si>
  <si>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</si>
  <si>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</si>
  <si>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</si>
  <si>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</si>
  <si>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</si>
  <si>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</si>
  <si>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</si>
  <si>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</si>
  <si>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</si>
  <si>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</si>
  <si>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</si>
  <si>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</si>
  <si>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</si>
  <si>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</si>
  <si>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</si>
  <si>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</si>
  <si>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</si>
  <si>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</si>
  <si>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</si>
  <si>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</si>
  <si>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</si>
  <si>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</si>
  <si>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</si>
  <si>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</si>
  <si>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</si>
  <si>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</si>
  <si>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</si>
  <si>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</si>
  <si>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</si>
  <si>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</si>
  <si>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</si>
  <si>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</si>
  <si>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FEBRERO 2019</t>
  </si>
  <si>
    <t>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</si>
</sst>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</numFmts>
  <fonts count="37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36" fillId="2" borderId="0" xfId="47" applyFont="1" applyFill="1"/>
    <xf numFmtId="3" fontId="36" fillId="2" borderId="0" xfId="47" applyNumberFormat="1" applyFont="1" applyFill="1"/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7"/>
  <sheetViews>
    <sheetView tabSelected="1" zoomScale="40" zoomScaleNormal="40" workbookViewId="0">
      <selection activeCell="I20" sqref="I20"/>
    </sheetView>
  </sheetViews>
  <sheetFormatPr baseColWidth="10" defaultRowHeight="18.7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0.8554687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47" customWidth="1"/>
    <col min="17" max="39" width="11.42578125" style="1"/>
    <col min="40" max="16384" width="11.42578125" style="2"/>
  </cols>
  <sheetData>
    <row r="1" spans="1:39" ht="151.5" customHeight="1" thickBot="1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39" s="4" customFormat="1" ht="56.2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3" t="s">
        <v>31</v>
      </c>
      <c r="M2" s="51" t="s">
        <v>26</v>
      </c>
      <c r="N2" s="3"/>
      <c r="P2" s="47"/>
    </row>
    <row r="3" spans="1:39" s="4" customFormat="1" ht="66.75" customHeight="1" thickBot="1">
      <c r="A3" s="55"/>
      <c r="B3" s="55"/>
      <c r="C3" s="5">
        <v>0.7</v>
      </c>
      <c r="D3" s="5">
        <v>0.3</v>
      </c>
      <c r="E3" s="55"/>
      <c r="F3" s="55"/>
      <c r="G3" s="55"/>
      <c r="H3" s="55"/>
      <c r="I3" s="55"/>
      <c r="J3" s="55"/>
      <c r="K3" s="55"/>
      <c r="L3" s="54"/>
      <c r="M3" s="51"/>
      <c r="N3" s="3"/>
      <c r="P3" s="47"/>
    </row>
    <row r="4" spans="1:39" ht="29.25" customHeight="1" thickBot="1">
      <c r="A4" s="6" t="s">
        <v>9</v>
      </c>
      <c r="B4" s="38">
        <v>5155217.99</v>
      </c>
      <c r="C4" s="38">
        <v>1135378.71</v>
      </c>
      <c r="D4" s="38">
        <v>367458.53</v>
      </c>
      <c r="E4" s="38">
        <v>31799.41</v>
      </c>
      <c r="F4" s="38">
        <v>0</v>
      </c>
      <c r="G4" s="38">
        <v>67792.39</v>
      </c>
      <c r="H4" s="38">
        <v>177261.82</v>
      </c>
      <c r="I4" s="38">
        <v>85790.75</v>
      </c>
      <c r="J4" s="38">
        <v>8780.24</v>
      </c>
      <c r="K4" s="38">
        <v>1885757.58</v>
      </c>
      <c r="L4" s="38">
        <v>200715</v>
      </c>
      <c r="M4" s="39">
        <f>SUM(B4:L4)</f>
        <v>9115952.4200000018</v>
      </c>
      <c r="N4" s="7">
        <v>7325624.5840751091</v>
      </c>
      <c r="P4" s="48"/>
      <c r="Q4" s="8"/>
    </row>
    <row r="5" spans="1:39" ht="29.25" customHeight="1" thickBot="1">
      <c r="A5" s="9" t="s">
        <v>1</v>
      </c>
      <c r="B5" s="44">
        <v>7575906.1100000003</v>
      </c>
      <c r="C5" s="44">
        <v>1668508.02</v>
      </c>
      <c r="D5" s="44">
        <v>800164.88</v>
      </c>
      <c r="E5" s="44">
        <v>46731.16</v>
      </c>
      <c r="F5" s="44">
        <v>0</v>
      </c>
      <c r="G5" s="44">
        <v>99625.03</v>
      </c>
      <c r="H5" s="44">
        <v>243036.42</v>
      </c>
      <c r="I5" s="44">
        <v>172597.14</v>
      </c>
      <c r="J5" s="44">
        <v>12903.1</v>
      </c>
      <c r="K5" s="44">
        <v>2704492.36</v>
      </c>
      <c r="L5" s="46">
        <v>252269</v>
      </c>
      <c r="M5" s="41">
        <f t="shared" ref="M5:M14" si="0">SUM(B5:L5)</f>
        <v>13576233.220000001</v>
      </c>
      <c r="N5" s="7">
        <v>10087148.153269671</v>
      </c>
      <c r="P5" s="48"/>
      <c r="Q5" s="8"/>
    </row>
    <row r="6" spans="1:39" ht="29.25" customHeight="1" thickBot="1">
      <c r="A6" s="6" t="s">
        <v>2</v>
      </c>
      <c r="B6" s="38">
        <v>35241970.590000004</v>
      </c>
      <c r="C6" s="38">
        <v>7761647.1900000004</v>
      </c>
      <c r="D6" s="38">
        <v>3436951.85</v>
      </c>
      <c r="E6" s="38">
        <v>217386.29</v>
      </c>
      <c r="F6" s="38">
        <v>0</v>
      </c>
      <c r="G6" s="38">
        <v>463440.61</v>
      </c>
      <c r="H6" s="38">
        <v>877954.15</v>
      </c>
      <c r="I6" s="38">
        <v>1025879.51</v>
      </c>
      <c r="J6" s="38">
        <v>60023.29</v>
      </c>
      <c r="K6" s="38">
        <v>9925490.2400000002</v>
      </c>
      <c r="L6" s="45">
        <v>4583548</v>
      </c>
      <c r="M6" s="39">
        <f t="shared" si="0"/>
        <v>63594291.719999999</v>
      </c>
      <c r="N6" s="7">
        <v>38195681.677823335</v>
      </c>
      <c r="P6" s="48"/>
      <c r="Q6" s="8"/>
    </row>
    <row r="7" spans="1:39" ht="29.25" customHeight="1" thickBot="1">
      <c r="A7" s="9" t="s">
        <v>10</v>
      </c>
      <c r="B7" s="44">
        <v>6895961.6299999999</v>
      </c>
      <c r="C7" s="44">
        <v>1518757.9</v>
      </c>
      <c r="D7" s="44">
        <v>472696.22</v>
      </c>
      <c r="E7" s="44">
        <v>42536.99</v>
      </c>
      <c r="F7" s="44">
        <v>0</v>
      </c>
      <c r="G7" s="44">
        <v>90683.6</v>
      </c>
      <c r="H7" s="44">
        <v>224009.8</v>
      </c>
      <c r="I7" s="44">
        <v>137891.26</v>
      </c>
      <c r="J7" s="44">
        <v>11745.04</v>
      </c>
      <c r="K7" s="44">
        <v>2394871.7599999998</v>
      </c>
      <c r="L7" s="46">
        <v>609173</v>
      </c>
      <c r="M7" s="41">
        <f t="shared" si="0"/>
        <v>12398327.199999999</v>
      </c>
      <c r="N7" s="7">
        <v>9452981.5911252405</v>
      </c>
      <c r="P7" s="48"/>
      <c r="Q7" s="8"/>
    </row>
    <row r="8" spans="1:39" ht="29.25" customHeight="1" thickBot="1">
      <c r="A8" s="6" t="s">
        <v>12</v>
      </c>
      <c r="B8" s="38">
        <v>32843559.129999999</v>
      </c>
      <c r="C8" s="38">
        <v>7233424.0800000001</v>
      </c>
      <c r="D8" s="38">
        <v>0</v>
      </c>
      <c r="E8" s="38">
        <v>202591.95</v>
      </c>
      <c r="F8" s="38">
        <v>0</v>
      </c>
      <c r="G8" s="38">
        <v>431900.9</v>
      </c>
      <c r="H8" s="38">
        <v>843388.78</v>
      </c>
      <c r="I8" s="38">
        <v>916232.44</v>
      </c>
      <c r="J8" s="38">
        <v>55938.37</v>
      </c>
      <c r="K8" s="38">
        <v>9882379.9900000002</v>
      </c>
      <c r="L8" s="45">
        <v>248278</v>
      </c>
      <c r="M8" s="39">
        <f t="shared" si="0"/>
        <v>52657693.640000001</v>
      </c>
      <c r="N8" s="7">
        <v>46218312.012863129</v>
      </c>
      <c r="P8" s="48"/>
      <c r="Q8" s="8"/>
    </row>
    <row r="9" spans="1:39" ht="29.25" customHeight="1" thickBot="1">
      <c r="A9" s="9" t="s">
        <v>3</v>
      </c>
      <c r="B9" s="44">
        <v>11689694.140000001</v>
      </c>
      <c r="C9" s="44">
        <v>2574523.5099999998</v>
      </c>
      <c r="D9" s="44">
        <v>1149939.3400000001</v>
      </c>
      <c r="E9" s="44">
        <v>72106.62</v>
      </c>
      <c r="F9" s="44">
        <v>0</v>
      </c>
      <c r="G9" s="44">
        <v>153722.35999999999</v>
      </c>
      <c r="H9" s="44">
        <v>331866.93</v>
      </c>
      <c r="I9" s="44">
        <v>278145.93</v>
      </c>
      <c r="J9" s="44">
        <v>19909.61</v>
      </c>
      <c r="K9" s="44">
        <v>4390010.8899999997</v>
      </c>
      <c r="L9" s="46">
        <v>939438</v>
      </c>
      <c r="M9" s="41">
        <f t="shared" si="0"/>
        <v>21599357.329999998</v>
      </c>
      <c r="N9" s="7">
        <v>14290485.743763685</v>
      </c>
      <c r="P9" s="48"/>
      <c r="Q9" s="8"/>
    </row>
    <row r="10" spans="1:39" ht="29.25" customHeight="1" thickBot="1">
      <c r="A10" s="6" t="s">
        <v>4</v>
      </c>
      <c r="B10" s="38">
        <v>8428241.8000000007</v>
      </c>
      <c r="C10" s="38">
        <v>1856225.35</v>
      </c>
      <c r="D10" s="38">
        <v>769504.51</v>
      </c>
      <c r="E10" s="38">
        <v>51988.7</v>
      </c>
      <c r="F10" s="38">
        <v>0</v>
      </c>
      <c r="G10" s="38">
        <v>110833.46</v>
      </c>
      <c r="H10" s="38">
        <v>257981.97</v>
      </c>
      <c r="I10" s="38">
        <v>178925.77</v>
      </c>
      <c r="J10" s="38">
        <v>14354.78</v>
      </c>
      <c r="K10" s="38">
        <v>2649470.77</v>
      </c>
      <c r="L10" s="45">
        <v>0</v>
      </c>
      <c r="M10" s="39">
        <f t="shared" si="0"/>
        <v>14317527.109999999</v>
      </c>
      <c r="N10" s="7">
        <v>10532812.624183219</v>
      </c>
      <c r="P10" s="48"/>
      <c r="Q10" s="8"/>
    </row>
    <row r="11" spans="1:39" ht="29.25" customHeight="1" thickBot="1">
      <c r="A11" s="9" t="s">
        <v>5</v>
      </c>
      <c r="B11" s="44">
        <v>4999722.58</v>
      </c>
      <c r="C11" s="44">
        <v>1101132.6000000001</v>
      </c>
      <c r="D11" s="44">
        <v>305287.14</v>
      </c>
      <c r="E11" s="44">
        <v>30840.25</v>
      </c>
      <c r="F11" s="44">
        <v>0</v>
      </c>
      <c r="G11" s="44">
        <v>65747.59</v>
      </c>
      <c r="H11" s="44">
        <v>165034.97</v>
      </c>
      <c r="I11" s="44">
        <v>87506.86</v>
      </c>
      <c r="J11" s="44">
        <v>8515.41</v>
      </c>
      <c r="K11" s="44">
        <v>1770392.68</v>
      </c>
      <c r="L11" s="46">
        <v>0</v>
      </c>
      <c r="M11" s="41">
        <f t="shared" si="0"/>
        <v>8534180.0800000001</v>
      </c>
      <c r="N11" s="7">
        <v>6514633.5508965496</v>
      </c>
      <c r="P11" s="48"/>
      <c r="Q11" s="8"/>
    </row>
    <row r="12" spans="1:39" ht="29.25" customHeight="1" thickBot="1">
      <c r="A12" s="6" t="s">
        <v>6</v>
      </c>
      <c r="B12" s="38">
        <v>6418803.7999999998</v>
      </c>
      <c r="C12" s="38">
        <v>1413669.26</v>
      </c>
      <c r="D12" s="38">
        <v>495689</v>
      </c>
      <c r="E12" s="38">
        <v>39593.699999999997</v>
      </c>
      <c r="F12" s="38">
        <v>0</v>
      </c>
      <c r="G12" s="38">
        <v>84408.85</v>
      </c>
      <c r="H12" s="38">
        <v>191994.77</v>
      </c>
      <c r="I12" s="38">
        <v>122283.71</v>
      </c>
      <c r="J12" s="38">
        <v>10932.35</v>
      </c>
      <c r="K12" s="38">
        <v>2374064.83</v>
      </c>
      <c r="L12" s="45">
        <v>296735</v>
      </c>
      <c r="M12" s="39">
        <f t="shared" si="0"/>
        <v>11448175.27</v>
      </c>
      <c r="N12" s="7">
        <v>8058342.1908190576</v>
      </c>
      <c r="P12" s="48"/>
      <c r="Q12" s="8"/>
    </row>
    <row r="13" spans="1:39" ht="29.25" customHeight="1" thickBot="1">
      <c r="A13" s="9" t="s">
        <v>7</v>
      </c>
      <c r="B13" s="44">
        <v>5267546.0199999996</v>
      </c>
      <c r="C13" s="44">
        <v>1160117.7</v>
      </c>
      <c r="D13" s="44">
        <v>106451.07</v>
      </c>
      <c r="E13" s="44">
        <v>32492.29</v>
      </c>
      <c r="F13" s="44">
        <v>0</v>
      </c>
      <c r="G13" s="44">
        <v>69269.53</v>
      </c>
      <c r="H13" s="44">
        <v>172404.02</v>
      </c>
      <c r="I13" s="44">
        <v>26964.51</v>
      </c>
      <c r="J13" s="44">
        <v>8971.56</v>
      </c>
      <c r="K13" s="44">
        <v>2190546.35</v>
      </c>
      <c r="L13" s="46">
        <v>0</v>
      </c>
      <c r="M13" s="41">
        <f t="shared" si="0"/>
        <v>9034763.0499999989</v>
      </c>
      <c r="N13" s="7">
        <v>7138102.7492167363</v>
      </c>
      <c r="P13" s="48"/>
      <c r="Q13" s="8"/>
    </row>
    <row r="14" spans="1:39" ht="29.25" customHeight="1" thickBot="1">
      <c r="A14" s="6" t="s">
        <v>8</v>
      </c>
      <c r="B14" s="38">
        <v>3875021.1</v>
      </c>
      <c r="C14" s="38">
        <v>853429.76000000001</v>
      </c>
      <c r="D14" s="38">
        <v>137753.73000000001</v>
      </c>
      <c r="E14" s="38">
        <v>23902.65</v>
      </c>
      <c r="F14" s="38">
        <v>0</v>
      </c>
      <c r="G14" s="38">
        <v>50957.48</v>
      </c>
      <c r="H14" s="38">
        <v>128759.81</v>
      </c>
      <c r="I14" s="38">
        <v>32304.52</v>
      </c>
      <c r="J14" s="38">
        <v>6599.84</v>
      </c>
      <c r="K14" s="38">
        <v>1314065.19</v>
      </c>
      <c r="L14" s="45">
        <v>0</v>
      </c>
      <c r="M14" s="39">
        <f t="shared" si="0"/>
        <v>6422794.0800000001</v>
      </c>
      <c r="N14" s="7">
        <v>5572340.8719642879</v>
      </c>
      <c r="P14" s="48"/>
      <c r="Q14" s="8"/>
    </row>
    <row r="15" spans="1:39" s="12" customFormat="1" ht="42.75" customHeight="1" thickBot="1">
      <c r="A15" s="10" t="s">
        <v>11</v>
      </c>
      <c r="B15" s="40">
        <f>SUM(B4:B14)</f>
        <v>128391644.88999999</v>
      </c>
      <c r="C15" s="40">
        <f>SUM(C4:C14)</f>
        <v>28276814.080000002</v>
      </c>
      <c r="D15" s="40">
        <f t="shared" ref="D15:L15" si="1">SUM(D4:D14)</f>
        <v>8041896.2699999996</v>
      </c>
      <c r="E15" s="40">
        <f t="shared" si="1"/>
        <v>791970.01</v>
      </c>
      <c r="F15" s="40">
        <f t="shared" si="1"/>
        <v>0</v>
      </c>
      <c r="G15" s="40">
        <f t="shared" si="1"/>
        <v>1688381.8000000003</v>
      </c>
      <c r="H15" s="40">
        <f t="shared" si="1"/>
        <v>3613693.4400000009</v>
      </c>
      <c r="I15" s="40">
        <f t="shared" si="1"/>
        <v>3064522.3999999994</v>
      </c>
      <c r="J15" s="40">
        <f t="shared" si="1"/>
        <v>218673.59000000003</v>
      </c>
      <c r="K15" s="40">
        <f t="shared" si="1"/>
        <v>41481542.640000001</v>
      </c>
      <c r="L15" s="40">
        <f t="shared" si="1"/>
        <v>7130156</v>
      </c>
      <c r="M15" s="40">
        <f>SUM(M4:M14)</f>
        <v>222699295.12000003</v>
      </c>
      <c r="N15" s="7"/>
      <c r="O15" s="11"/>
      <c r="P15" s="48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2" t="s">
        <v>27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37"/>
    </row>
    <row r="17" spans="1:39" s="13" customFormat="1" ht="18" hidden="1" customHeight="1">
      <c r="A17" s="56" t="s">
        <v>33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16"/>
      <c r="O17" s="16"/>
      <c r="P17" s="4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3" customFormat="1" ht="24.75" customHeight="1">
      <c r="B18" s="14"/>
      <c r="C18" s="14"/>
      <c r="D18" s="14"/>
      <c r="E18" s="14"/>
      <c r="F18" s="14"/>
      <c r="G18" s="14"/>
      <c r="H18" s="15"/>
      <c r="I18" s="15"/>
      <c r="J18" s="16"/>
      <c r="K18" s="16"/>
      <c r="L18" s="16"/>
      <c r="M18" s="16"/>
      <c r="N18" s="16"/>
      <c r="O18" s="16"/>
      <c r="P18" s="47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13" customFormat="1" ht="24.75" customHeight="1">
      <c r="A19" s="59" t="s">
        <v>35</v>
      </c>
      <c r="B19" s="60"/>
      <c r="C19" s="60"/>
      <c r="D19" s="17"/>
      <c r="E19" s="18" t="s">
        <v>16</v>
      </c>
      <c r="F19" s="19"/>
      <c r="G19" s="18" t="s">
        <v>0</v>
      </c>
      <c r="H19" s="20"/>
      <c r="I19" s="20"/>
      <c r="J19" s="21"/>
      <c r="K19" s="21"/>
      <c r="L19" s="21"/>
      <c r="M19" s="21"/>
      <c r="N19" s="16"/>
      <c r="O19" s="16"/>
      <c r="P19" s="47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13" customFormat="1" ht="24.75" customHeight="1">
      <c r="A20" s="50" t="s">
        <v>17</v>
      </c>
      <c r="B20" s="50"/>
      <c r="C20" s="50"/>
      <c r="D20" s="22"/>
      <c r="E20" s="23">
        <v>534965187</v>
      </c>
      <c r="F20" s="24" t="s">
        <v>13</v>
      </c>
      <c r="G20" s="23">
        <f>ROUND(E20*0.24,2)</f>
        <v>128391644.88</v>
      </c>
      <c r="H20" s="15"/>
      <c r="I20" s="15"/>
      <c r="J20" s="16"/>
      <c r="K20" s="16"/>
      <c r="L20" s="16"/>
      <c r="M20" s="16"/>
      <c r="N20" s="16"/>
      <c r="O20" s="16"/>
      <c r="P20" s="4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13" customFormat="1" ht="24.75" customHeight="1">
      <c r="A21" s="50" t="s">
        <v>32</v>
      </c>
      <c r="B21" s="50"/>
      <c r="C21" s="50"/>
      <c r="D21" s="22"/>
      <c r="E21" s="23">
        <v>28276814.082691144</v>
      </c>
      <c r="F21" s="24" t="s">
        <v>15</v>
      </c>
      <c r="G21" s="23">
        <f>E21</f>
        <v>28276814.082691144</v>
      </c>
      <c r="H21" s="15"/>
      <c r="I21" s="15"/>
      <c r="J21" s="16"/>
      <c r="K21" s="16"/>
      <c r="L21" s="16"/>
      <c r="M21" s="16"/>
      <c r="N21" s="16"/>
      <c r="O21" s="16"/>
      <c r="P21" s="4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13" customFormat="1" ht="26.25" customHeight="1">
      <c r="A22" s="50" t="s">
        <v>28</v>
      </c>
      <c r="B22" s="50"/>
      <c r="C22" s="50"/>
      <c r="D22" s="22"/>
      <c r="E22" s="23">
        <v>8041896.2718346408</v>
      </c>
      <c r="F22" s="24" t="s">
        <v>15</v>
      </c>
      <c r="G22" s="23">
        <f>E22</f>
        <v>8041896.2718346408</v>
      </c>
      <c r="H22" s="15"/>
      <c r="I22" s="15"/>
      <c r="J22" s="16"/>
      <c r="K22" s="16"/>
      <c r="L22" s="16"/>
      <c r="M22" s="16"/>
      <c r="N22" s="16"/>
      <c r="O22" s="16"/>
      <c r="P22" s="4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13" customFormat="1" ht="24" customHeight="1">
      <c r="A23" s="50" t="s">
        <v>23</v>
      </c>
      <c r="B23" s="50"/>
      <c r="C23" s="50"/>
      <c r="D23" s="22"/>
      <c r="E23" s="23">
        <v>3959850</v>
      </c>
      <c r="F23" s="24" t="s">
        <v>14</v>
      </c>
      <c r="G23" s="23">
        <f>ROUND(E23*0.2,2)</f>
        <v>791970</v>
      </c>
      <c r="H23" s="15"/>
      <c r="I23" s="15"/>
      <c r="J23" s="16"/>
      <c r="K23" s="16"/>
      <c r="L23" s="16"/>
      <c r="M23" s="16"/>
      <c r="N23" s="16"/>
      <c r="O23" s="16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3" customFormat="1" ht="27" customHeight="1">
      <c r="A24" s="50" t="s">
        <v>19</v>
      </c>
      <c r="B24" s="50"/>
      <c r="C24" s="50"/>
      <c r="D24" s="22"/>
      <c r="E24" s="23">
        <v>0</v>
      </c>
      <c r="F24" s="24" t="s">
        <v>14</v>
      </c>
      <c r="G24" s="23">
        <f>ROUND(E24*0.2,2)</f>
        <v>0</v>
      </c>
      <c r="H24" s="15"/>
      <c r="I24" s="15"/>
      <c r="J24" s="16"/>
      <c r="K24" s="16"/>
      <c r="L24" s="16"/>
      <c r="M24" s="16"/>
      <c r="N24" s="16"/>
      <c r="O24" s="16"/>
      <c r="P24" s="47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3" customFormat="1" ht="32.25" customHeight="1">
      <c r="A25" s="50" t="s">
        <v>20</v>
      </c>
      <c r="B25" s="50"/>
      <c r="C25" s="50"/>
      <c r="D25" s="22"/>
      <c r="E25" s="23">
        <v>8441909</v>
      </c>
      <c r="F25" s="24" t="s">
        <v>14</v>
      </c>
      <c r="G25" s="23">
        <f>ROUND(E25*0.2,2)</f>
        <v>1688381.8</v>
      </c>
      <c r="H25" s="15"/>
      <c r="I25" s="15"/>
      <c r="J25" s="16"/>
      <c r="K25" s="16"/>
      <c r="L25" s="16"/>
      <c r="M25" s="16"/>
      <c r="N25" s="16"/>
      <c r="O25" s="16"/>
      <c r="P25" s="47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3" customFormat="1" ht="32.25" customHeight="1">
      <c r="A26" s="50" t="s">
        <v>21</v>
      </c>
      <c r="B26" s="50"/>
      <c r="C26" s="50"/>
      <c r="D26" s="22"/>
      <c r="E26" s="23">
        <v>15057056</v>
      </c>
      <c r="F26" s="24" t="s">
        <v>13</v>
      </c>
      <c r="G26" s="23">
        <f>ROUND(E26*0.24,2)</f>
        <v>3613693.44</v>
      </c>
      <c r="H26" s="15"/>
      <c r="I26" s="15"/>
      <c r="J26" s="16"/>
      <c r="K26" s="16"/>
      <c r="L26" s="16"/>
      <c r="M26" s="16"/>
      <c r="N26" s="16"/>
      <c r="O26" s="16"/>
      <c r="P26" s="47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3" customFormat="1" ht="32.25" customHeight="1">
      <c r="A27" s="50" t="s">
        <v>24</v>
      </c>
      <c r="B27" s="50"/>
      <c r="C27" s="50"/>
      <c r="D27" s="22"/>
      <c r="E27" s="23">
        <v>15322612</v>
      </c>
      <c r="F27" s="24" t="s">
        <v>14</v>
      </c>
      <c r="G27" s="23">
        <f>ROUND(E27*0.2,2)</f>
        <v>3064522.4</v>
      </c>
      <c r="H27" s="15"/>
      <c r="I27" s="15"/>
      <c r="J27" s="16"/>
      <c r="K27" s="16"/>
      <c r="L27" s="16"/>
      <c r="M27" s="16"/>
      <c r="N27" s="16"/>
      <c r="O27" s="16"/>
      <c r="P27" s="47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3" customFormat="1" ht="47.25" customHeight="1">
      <c r="A28" s="50" t="s">
        <v>25</v>
      </c>
      <c r="B28" s="50"/>
      <c r="C28" s="50"/>
      <c r="D28" s="22"/>
      <c r="E28" s="23">
        <v>1093368</v>
      </c>
      <c r="F28" s="24" t="s">
        <v>14</v>
      </c>
      <c r="G28" s="23">
        <f>ROUND(E28*0.2,2)-0.01</f>
        <v>218673.59</v>
      </c>
      <c r="H28" s="15"/>
      <c r="I28" s="15"/>
      <c r="J28" s="16"/>
      <c r="K28" s="16"/>
      <c r="L28" s="16"/>
      <c r="M28" s="16"/>
      <c r="N28" s="16"/>
      <c r="O28" s="16"/>
      <c r="P28" s="47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3" customFormat="1" ht="29.25" customHeight="1">
      <c r="A29" s="50" t="s">
        <v>22</v>
      </c>
      <c r="B29" s="50"/>
      <c r="C29" s="50"/>
      <c r="D29" s="22"/>
      <c r="E29" s="23">
        <v>172839761</v>
      </c>
      <c r="F29" s="24" t="s">
        <v>13</v>
      </c>
      <c r="G29" s="23">
        <f>ROUND(E29*0.24,2)</f>
        <v>41481542.640000001</v>
      </c>
      <c r="H29" s="15"/>
      <c r="I29" s="15"/>
      <c r="J29" s="16"/>
      <c r="K29" s="16"/>
      <c r="L29" s="16"/>
      <c r="M29" s="16"/>
      <c r="N29" s="16"/>
      <c r="O29" s="16"/>
      <c r="P29" s="47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13" customFormat="1" ht="21.75">
      <c r="A30" s="42" t="s">
        <v>31</v>
      </c>
      <c r="B30" s="42"/>
      <c r="C30" s="42"/>
      <c r="D30" s="43"/>
      <c r="E30" s="23">
        <v>36657954</v>
      </c>
      <c r="F30" s="24"/>
      <c r="G30" s="23">
        <v>7130156</v>
      </c>
      <c r="H30" s="15"/>
      <c r="I30" s="15"/>
      <c r="J30" s="16"/>
      <c r="K30" s="16"/>
      <c r="L30" s="16"/>
      <c r="M30" s="16"/>
      <c r="N30" s="16"/>
      <c r="O30" s="16"/>
      <c r="P30" s="4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ht="22.5" thickBot="1">
      <c r="A31" s="58" t="s">
        <v>11</v>
      </c>
      <c r="B31" s="58"/>
      <c r="C31" s="58"/>
      <c r="D31" s="25"/>
      <c r="E31" s="26">
        <f>SUM(E20:E30)</f>
        <v>824656407.3545258</v>
      </c>
      <c r="F31" s="27"/>
      <c r="G31" s="26">
        <f>SUM(G20:G30)</f>
        <v>222699295.1045258</v>
      </c>
      <c r="H31" s="15"/>
      <c r="I31" s="15"/>
      <c r="J31" s="16"/>
      <c r="K31" s="16"/>
      <c r="L31" s="16"/>
      <c r="M31" s="16"/>
    </row>
    <row r="32" spans="1:39" ht="19.5" thickTop="1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</row>
    <row r="34" spans="1:16">
      <c r="A34" s="28"/>
      <c r="B34" s="28"/>
      <c r="C34" s="28"/>
      <c r="D34" s="28"/>
      <c r="E34" s="28"/>
      <c r="F34" s="28"/>
      <c r="G34" s="28"/>
      <c r="H34" s="28"/>
      <c r="I34" s="28"/>
    </row>
    <row r="35" spans="1:16" s="1" customFormat="1">
      <c r="A35" s="49"/>
      <c r="B35" s="49"/>
      <c r="C35" s="49"/>
      <c r="D35" s="29"/>
      <c r="E35" s="30"/>
      <c r="F35" s="31"/>
      <c r="G35" s="30"/>
      <c r="H35" s="30"/>
      <c r="I35" s="31"/>
      <c r="J35" s="30"/>
      <c r="P35" s="47"/>
    </row>
    <row r="36" spans="1:16" s="1" customFormat="1">
      <c r="A36" s="49"/>
      <c r="B36" s="49"/>
      <c r="C36" s="49"/>
      <c r="D36" s="29"/>
      <c r="E36" s="30"/>
      <c r="F36" s="31"/>
      <c r="G36" s="30"/>
      <c r="H36" s="30"/>
      <c r="I36" s="31"/>
      <c r="J36" s="30"/>
      <c r="P36" s="47"/>
    </row>
    <row r="37" spans="1:16" s="1" customFormat="1">
      <c r="A37" s="49"/>
      <c r="B37" s="49"/>
      <c r="C37" s="49"/>
      <c r="D37" s="29"/>
      <c r="E37" s="30"/>
      <c r="F37" s="31"/>
      <c r="G37" s="30"/>
      <c r="H37" s="30"/>
      <c r="I37" s="31"/>
      <c r="J37" s="30"/>
      <c r="P37" s="47"/>
    </row>
    <row r="38" spans="1:16" s="1" customFormat="1">
      <c r="A38" s="49"/>
      <c r="B38" s="49"/>
      <c r="C38" s="49"/>
      <c r="D38" s="29"/>
      <c r="E38" s="30"/>
      <c r="F38" s="31"/>
      <c r="G38" s="30"/>
      <c r="H38" s="30"/>
      <c r="I38" s="31"/>
      <c r="J38" s="30"/>
      <c r="P38" s="47"/>
    </row>
    <row r="39" spans="1:16" s="1" customFormat="1">
      <c r="A39" s="49"/>
      <c r="B39" s="49"/>
      <c r="C39" s="49"/>
      <c r="D39" s="29"/>
      <c r="E39" s="30"/>
      <c r="F39" s="31"/>
      <c r="G39" s="30"/>
      <c r="H39" s="30"/>
      <c r="I39" s="31"/>
      <c r="J39" s="30"/>
      <c r="P39" s="47"/>
    </row>
    <row r="40" spans="1:16" s="1" customFormat="1">
      <c r="A40" s="49"/>
      <c r="B40" s="49"/>
      <c r="C40" s="49"/>
      <c r="D40" s="29"/>
      <c r="E40" s="30"/>
      <c r="F40" s="31"/>
      <c r="G40" s="30"/>
      <c r="H40" s="30"/>
      <c r="I40" s="31"/>
      <c r="J40" s="30"/>
      <c r="P40" s="47"/>
    </row>
    <row r="41" spans="1:16" s="1" customFormat="1">
      <c r="A41" s="49"/>
      <c r="B41" s="49"/>
      <c r="C41" s="49"/>
      <c r="D41" s="29"/>
      <c r="E41" s="30"/>
      <c r="F41" s="31"/>
      <c r="G41" s="30"/>
      <c r="H41" s="30"/>
      <c r="I41" s="31"/>
      <c r="J41" s="30"/>
      <c r="P41" s="47"/>
    </row>
    <row r="42" spans="1:16" s="1" customFormat="1">
      <c r="A42" s="49"/>
      <c r="B42" s="49"/>
      <c r="C42" s="49"/>
      <c r="D42" s="29"/>
      <c r="E42" s="30"/>
      <c r="F42" s="31"/>
      <c r="G42" s="30"/>
      <c r="H42" s="30"/>
      <c r="I42" s="31"/>
      <c r="J42" s="30"/>
      <c r="P42" s="47"/>
    </row>
    <row r="43" spans="1:16" s="1" customFormat="1">
      <c r="A43" s="49"/>
      <c r="B43" s="49"/>
      <c r="C43" s="49"/>
      <c r="D43" s="32"/>
      <c r="E43" s="30"/>
      <c r="F43" s="31"/>
      <c r="G43" s="30"/>
      <c r="H43" s="30"/>
      <c r="I43" s="31"/>
      <c r="J43" s="30"/>
      <c r="P43" s="47"/>
    </row>
    <row r="44" spans="1:16" s="1" customFormat="1">
      <c r="A44" s="49"/>
      <c r="B44" s="49"/>
      <c r="C44" s="49"/>
      <c r="D44" s="29"/>
      <c r="E44" s="30"/>
      <c r="F44" s="31"/>
      <c r="G44" s="30"/>
      <c r="H44" s="30"/>
      <c r="I44" s="31"/>
      <c r="J44" s="30"/>
      <c r="P44" s="47"/>
    </row>
    <row r="45" spans="1:16">
      <c r="A45" s="28"/>
      <c r="B45" s="28"/>
      <c r="C45" s="28"/>
      <c r="D45" s="33"/>
      <c r="E45" s="33"/>
      <c r="F45" s="33"/>
      <c r="G45" s="33"/>
      <c r="H45" s="33"/>
      <c r="I45" s="33"/>
      <c r="J45" s="33"/>
    </row>
    <row r="46" spans="1:16">
      <c r="A46" s="28"/>
      <c r="B46" s="28"/>
      <c r="C46" s="28"/>
      <c r="D46" s="34"/>
      <c r="E46" s="34"/>
      <c r="F46" s="30"/>
      <c r="G46" s="30"/>
      <c r="H46" s="30"/>
      <c r="I46" s="31"/>
    </row>
    <row r="47" spans="1:16">
      <c r="D47" s="35"/>
      <c r="E47" s="35"/>
      <c r="F47" s="35"/>
      <c r="G47" s="35"/>
      <c r="I47" s="36"/>
    </row>
  </sheetData>
  <mergeCells count="37">
    <mergeCell ref="A1:N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M1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</mergeCells>
  <printOptions horizontalCentered="1"/>
  <pageMargins left="0.7" right="0.7" top="0.75" bottom="0.75" header="0.3" footer="0.3"/>
  <pageSetup scale="30" orientation="landscape" r:id="rId1"/>
  <ignoredErrors>
    <ignoredError sqref="G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2018-12-31T16:18:05Z</cp:lastPrinted>
  <dcterms:created xsi:type="dcterms:W3CDTF">2008-01-30T14:54:54Z</dcterms:created>
  <dcterms:modified xsi:type="dcterms:W3CDTF">2019-02-28T22:05:08Z</dcterms:modified>
</cp:coreProperties>
</file>