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Carpeta Adela\Participaciones 2019\03 MARZO\PUBLICACION\"/>
    </mc:Choice>
  </mc:AlternateContent>
  <xr:revisionPtr revIDLastSave="0" documentId="13_ncr:1_{4CCC1EFA-E435-49B8-877B-B0A6991BD829}" xr6:coauthVersionLast="36" xr6:coauthVersionMax="36" xr10:uidLastSave="{00000000-0000-0000-0000-000000000000}"/>
  <bookViews>
    <workbookView xWindow="0" yWindow="0" windowWidth="24000" windowHeight="9510" tabRatio="872" xr2:uid="{00000000-000D-0000-FFFF-FFFF00000000}"/>
  </bookViews>
  <sheets>
    <sheet name="PORTAL SEFIN" sheetId="33" r:id="rId1"/>
  </sheets>
  <definedNames>
    <definedName name="_xlnm.Print_Area" localSheetId="0">'PORTAL SEFIN'!$A$1:$N$32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1" i="33" l="1"/>
  <c r="G24" i="33"/>
  <c r="G22" i="33" l="1"/>
  <c r="G21" i="33"/>
  <c r="C15" i="33" l="1"/>
  <c r="G31" i="33" l="1"/>
  <c r="F15" i="33"/>
  <c r="L15" i="33" l="1"/>
  <c r="M14" i="33" l="1"/>
  <c r="M6" i="33"/>
  <c r="M8" i="33"/>
  <c r="M9" i="33"/>
  <c r="M11" i="33"/>
  <c r="M5" i="33"/>
  <c r="M7" i="33"/>
  <c r="M10" i="33"/>
  <c r="D15" i="33"/>
  <c r="M4" i="33"/>
  <c r="M12" i="33"/>
  <c r="E15" i="33"/>
  <c r="I15" i="33"/>
  <c r="B15" i="33"/>
  <c r="K15" i="33"/>
  <c r="J15" i="33"/>
  <c r="M13" i="33"/>
  <c r="G15" i="33"/>
  <c r="H15" i="33"/>
  <c r="M15" i="33" l="1"/>
</calcChain>
</file>

<file path=xl/sharedStrings.xml><?xml version="1.0" encoding="utf-8"?>
<sst xmlns="http://schemas.openxmlformats.org/spreadsheetml/2006/main" count="52" uniqueCount="36">
  <si>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</si>
  <si>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</si>
  <si>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</si>
  <si>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</si>
  <si>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</si>
  <si>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</si>
  <si>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</si>
  <si>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</si>
  <si>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</si>
  <si>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</si>
  <si>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</si>
  <si>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</si>
  <si>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</si>
  <si>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</si>
  <si>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X 20%=</t>
  </si>
  <si>
    <t xml:space="preserve">X 100%= </t>
  </si>
  <si>
    <t>ESTADO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</si>
  <si>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</si>
  <si>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</si>
  <si>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</si>
  <si>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</si>
  <si>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</si>
  <si>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</si>
  <si>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</si>
  <si>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</si>
  <si>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</si>
  <si>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</si>
  <si>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* Ingresos causados en ejercicios fiscales anteriores al ejercicio 2010.</t>
  </si>
  <si>
    <t>Fondo de Fomento Municipal (30%)</t>
  </si>
  <si>
    <t>Nombre 
del 
Municipio</t>
  </si>
  <si>
    <t>Fondo General de 
Participaciones</t>
  </si>
  <si>
    <t>Fondo ISR</t>
  </si>
  <si>
    <t>Fondo de Fomento Municipal (BASE 2013+70%)</t>
  </si>
  <si>
    <r>
      <t xml:space="preserve">/1 </t>
    </r>
    <r>
      <rPr>
        <sz val="14"/>
        <rFont val="Arial"/>
        <family val="2"/>
      </rPr>
      <t>Se aplicó la segunda deducción del Ajuste de Coeficientes del Art. 4°.-A, Fracción I de la Ley de Coordinación Fiscal (Gasolinas), a las participaciones del mes, el cuál se determinó e informó en el mes de Junio.</t>
    </r>
  </si>
  <si>
    <t>PARTICIPACIONES A MUNICIPIOS MARZO 2019</t>
  </si>
  <si>
    <t>MARZO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</si>
</sst>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* #,##0_-;\-* #,##0_-;_-* &quot;-&quot;??_-;_-@_-"/>
    <numFmt numFmtId="167" formatCode="#,##0_ ;[Red]\-#,##0\ "/>
    <numFmt numFmtId="168" formatCode="&quot;$&quot;#,##0.00"/>
  </numFmts>
  <fonts count="4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7"/>
      <color theme="1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5"/>
      <color theme="1"/>
      <name val="Arial"/>
      <family val="2"/>
    </font>
    <font>
      <sz val="10"/>
      <name val="Arial"/>
    </font>
    <font>
      <sz val="2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73">
    <xf numFmtId="0" fontId="0" fillId="0" borderId="0"/>
    <xf numFmtId="0" fontId="9" fillId="0" borderId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43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0" fontId="12" fillId="0" borderId="0"/>
    <xf numFmtId="0" fontId="9" fillId="0" borderId="0"/>
    <xf numFmtId="0" fontId="9" fillId="0" borderId="0">
      <alignment wrapText="1"/>
    </xf>
    <xf numFmtId="0" fontId="15" fillId="0" borderId="0"/>
    <xf numFmtId="0" fontId="12" fillId="0" borderId="0"/>
    <xf numFmtId="0" fontId="12" fillId="0" borderId="0"/>
    <xf numFmtId="0" fontId="9" fillId="0" borderId="0">
      <alignment wrapText="1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0" fontId="5" fillId="0" borderId="0"/>
    <xf numFmtId="0" fontId="17" fillId="0" borderId="0"/>
    <xf numFmtId="44" fontId="17" fillId="0" borderId="0" applyFont="0" applyFill="0" applyBorder="0" applyAlignment="0" applyProtection="0"/>
    <xf numFmtId="0" fontId="17" fillId="7" borderId="0" applyNumberFormat="0" applyBorder="0" applyAlignment="0" applyProtection="0"/>
    <xf numFmtId="0" fontId="17" fillId="0" borderId="0"/>
    <xf numFmtId="0" fontId="4" fillId="0" borderId="0"/>
    <xf numFmtId="0" fontId="3" fillId="0" borderId="0"/>
    <xf numFmtId="0" fontId="2" fillId="0" borderId="0"/>
    <xf numFmtId="44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63">
    <xf numFmtId="0" fontId="0" fillId="0" borderId="0" xfId="0"/>
    <xf numFmtId="0" fontId="19" fillId="2" borderId="0" xfId="47" applyFont="1" applyFill="1"/>
    <xf numFmtId="0" fontId="19" fillId="0" borderId="0" xfId="47" applyFont="1"/>
    <xf numFmtId="0" fontId="22" fillId="2" borderId="2" xfId="47" applyFont="1" applyFill="1" applyBorder="1"/>
    <xf numFmtId="0" fontId="23" fillId="2" borderId="0" xfId="47" applyFont="1" applyFill="1"/>
    <xf numFmtId="0" fontId="24" fillId="2" borderId="2" xfId="1" applyFont="1" applyFill="1" applyBorder="1" applyAlignment="1">
      <alignment horizontal="left" vertical="center" indent="1"/>
    </xf>
    <xf numFmtId="0" fontId="26" fillId="2" borderId="2" xfId="47" applyFont="1" applyFill="1" applyBorder="1"/>
    <xf numFmtId="3" fontId="19" fillId="2" borderId="0" xfId="47" applyNumberFormat="1" applyFont="1" applyFill="1"/>
    <xf numFmtId="0" fontId="24" fillId="3" borderId="2" xfId="1" applyFont="1" applyFill="1" applyBorder="1" applyAlignment="1">
      <alignment horizontal="left" vertical="center" indent="1"/>
    </xf>
    <xf numFmtId="0" fontId="24" fillId="5" borderId="2" xfId="1" applyFont="1" applyFill="1" applyBorder="1" applyAlignment="1">
      <alignment horizontal="center" vertical="center"/>
    </xf>
    <xf numFmtId="0" fontId="26" fillId="2" borderId="0" xfId="47" applyFont="1" applyFill="1"/>
    <xf numFmtId="0" fontId="26" fillId="0" borderId="0" xfId="47" applyFont="1"/>
    <xf numFmtId="0" fontId="28" fillId="0" borderId="0" xfId="47" applyFont="1"/>
    <xf numFmtId="0" fontId="29" fillId="2" borderId="0" xfId="1" applyFont="1" applyFill="1" applyBorder="1" applyAlignment="1">
      <alignment vertical="center"/>
    </xf>
    <xf numFmtId="0" fontId="28" fillId="2" borderId="0" xfId="47" applyFont="1" applyFill="1" applyBorder="1"/>
    <xf numFmtId="0" fontId="28" fillId="2" borderId="0" xfId="47" applyFont="1" applyFill="1"/>
    <xf numFmtId="0" fontId="30" fillId="2" borderId="0" xfId="1" applyFont="1" applyFill="1" applyBorder="1" applyAlignment="1">
      <alignment horizontal="center" vertical="center"/>
    </xf>
    <xf numFmtId="0" fontId="30" fillId="4" borderId="0" xfId="1" applyFont="1" applyFill="1" applyBorder="1" applyAlignment="1">
      <alignment horizontal="center" vertical="center"/>
    </xf>
    <xf numFmtId="0" fontId="30" fillId="2" borderId="0" xfId="1" applyFont="1" applyFill="1" applyBorder="1" applyAlignment="1">
      <alignment vertical="center"/>
    </xf>
    <xf numFmtId="0" fontId="31" fillId="2" borderId="0" xfId="47" applyFont="1" applyFill="1" applyBorder="1"/>
    <xf numFmtId="0" fontId="31" fillId="2" borderId="0" xfId="47" applyFont="1" applyFill="1"/>
    <xf numFmtId="0" fontId="27" fillId="2" borderId="0" xfId="1" applyFont="1" applyFill="1" applyBorder="1" applyAlignment="1" applyProtection="1">
      <alignment horizontal="left" vertical="center" wrapText="1"/>
    </xf>
    <xf numFmtId="9" fontId="20" fillId="2" borderId="0" xfId="3" applyFont="1" applyFill="1" applyBorder="1" applyAlignment="1">
      <alignment horizontal="center" vertical="center"/>
    </xf>
    <xf numFmtId="0" fontId="29" fillId="2" borderId="0" xfId="1" applyFont="1" applyFill="1" applyBorder="1" applyAlignment="1" applyProtection="1">
      <alignment horizontal="center" vertical="center" wrapText="1"/>
    </xf>
    <xf numFmtId="165" fontId="21" fillId="2" borderId="0" xfId="8" applyNumberFormat="1" applyFont="1" applyFill="1" applyBorder="1" applyAlignment="1">
      <alignment vertical="center"/>
    </xf>
    <xf numFmtId="0" fontId="19" fillId="2" borderId="0" xfId="47" applyFont="1" applyFill="1" applyBorder="1"/>
    <xf numFmtId="166" fontId="28" fillId="2" borderId="0" xfId="25" applyNumberFormat="1" applyFont="1" applyFill="1" applyBorder="1"/>
    <xf numFmtId="166" fontId="23" fillId="2" borderId="0" xfId="25" applyNumberFormat="1" applyFont="1" applyFill="1" applyBorder="1"/>
    <xf numFmtId="166" fontId="34" fillId="2" borderId="0" xfId="25" applyNumberFormat="1" applyFont="1" applyFill="1" applyBorder="1"/>
    <xf numFmtId="166" fontId="28" fillId="2" borderId="0" xfId="25" applyNumberFormat="1" applyFont="1" applyFill="1"/>
    <xf numFmtId="166" fontId="35" fillId="2" borderId="0" xfId="25" applyNumberFormat="1" applyFont="1" applyFill="1" applyBorder="1"/>
    <xf numFmtId="43" fontId="23" fillId="2" borderId="0" xfId="25" applyFont="1" applyFill="1" applyBorder="1"/>
    <xf numFmtId="43" fontId="23" fillId="2" borderId="0" xfId="25" applyFont="1" applyFill="1"/>
    <xf numFmtId="0" fontId="36" fillId="2" borderId="0" xfId="47" applyFont="1" applyFill="1"/>
    <xf numFmtId="0" fontId="27" fillId="2" borderId="0" xfId="1" applyFont="1" applyFill="1" applyBorder="1" applyAlignment="1">
      <alignment horizontal="left" vertical="center"/>
    </xf>
    <xf numFmtId="0" fontId="32" fillId="2" borderId="0" xfId="1" applyFont="1" applyFill="1" applyBorder="1" applyAlignment="1" applyProtection="1">
      <alignment horizontal="left" vertical="center" wrapText="1"/>
    </xf>
    <xf numFmtId="0" fontId="27" fillId="2" borderId="0" xfId="1" applyFont="1" applyFill="1" applyBorder="1" applyAlignment="1" applyProtection="1">
      <alignment horizontal="left" vertical="center" wrapText="1"/>
    </xf>
    <xf numFmtId="0" fontId="37" fillId="2" borderId="0" xfId="47" applyFont="1" applyFill="1"/>
    <xf numFmtId="3" fontId="37" fillId="2" borderId="0" xfId="47" applyNumberFormat="1" applyFont="1" applyFill="1"/>
    <xf numFmtId="168" fontId="28" fillId="2" borderId="0" xfId="47" applyNumberFormat="1" applyFont="1" applyFill="1" applyBorder="1"/>
    <xf numFmtId="0" fontId="18" fillId="2" borderId="3" xfId="47" applyFont="1" applyFill="1" applyBorder="1" applyAlignment="1">
      <alignment horizontal="center" vertical="center"/>
    </xf>
    <xf numFmtId="0" fontId="33" fillId="2" borderId="0" xfId="1" applyFont="1" applyFill="1" applyBorder="1" applyAlignment="1" applyProtection="1">
      <alignment horizontal="center" vertical="center" wrapText="1"/>
    </xf>
    <xf numFmtId="49" fontId="30" fillId="4" borderId="0" xfId="1" quotePrefix="1" applyNumberFormat="1" applyFont="1" applyFill="1" applyBorder="1" applyAlignment="1">
      <alignment horizontal="center" vertical="center"/>
    </xf>
    <xf numFmtId="49" fontId="30" fillId="4" borderId="0" xfId="1" applyNumberFormat="1" applyFont="1" applyFill="1" applyBorder="1" applyAlignment="1">
      <alignment horizontal="center" vertical="center"/>
    </xf>
    <xf numFmtId="0" fontId="32" fillId="2" borderId="0" xfId="1" applyFont="1" applyFill="1" applyBorder="1" applyAlignment="1" applyProtection="1">
      <alignment horizontal="left" vertical="center" wrapText="1"/>
    </xf>
    <xf numFmtId="0" fontId="27" fillId="2" borderId="0" xfId="1" applyFont="1" applyFill="1" applyBorder="1" applyAlignment="1">
      <alignment horizontal="left" vertical="center"/>
    </xf>
    <xf numFmtId="0" fontId="29" fillId="2" borderId="0" xfId="1" applyFont="1" applyFill="1" applyBorder="1" applyAlignment="1">
      <alignment horizontal="left" vertical="center" wrapText="1"/>
    </xf>
    <xf numFmtId="0" fontId="27" fillId="2" borderId="0" xfId="1" applyFont="1" applyFill="1" applyBorder="1" applyAlignment="1" applyProtection="1">
      <alignment horizontal="left" vertical="center" wrapText="1"/>
    </xf>
    <xf numFmtId="0" fontId="25" fillId="6" borderId="2" xfId="1" applyFont="1" applyFill="1" applyBorder="1" applyAlignment="1">
      <alignment horizontal="center" vertical="center" wrapText="1"/>
    </xf>
    <xf numFmtId="0" fontId="25" fillId="6" borderId="4" xfId="1" applyFont="1" applyFill="1" applyBorder="1" applyAlignment="1">
      <alignment horizontal="center" vertical="center" wrapText="1"/>
    </xf>
    <xf numFmtId="0" fontId="24" fillId="4" borderId="2" xfId="1" applyFont="1" applyFill="1" applyBorder="1" applyAlignment="1">
      <alignment horizontal="center" vertical="center"/>
    </xf>
    <xf numFmtId="9" fontId="25" fillId="6" borderId="2" xfId="1" applyNumberFormat="1" applyFont="1" applyFill="1" applyBorder="1" applyAlignment="1">
      <alignment horizontal="center" vertical="center" wrapText="1"/>
    </xf>
    <xf numFmtId="0" fontId="25" fillId="6" borderId="5" xfId="1" applyFont="1" applyFill="1" applyBorder="1" applyAlignment="1">
      <alignment horizontal="center" vertical="center" wrapText="1"/>
    </xf>
    <xf numFmtId="3" fontId="39" fillId="2" borderId="2" xfId="1" applyNumberFormat="1" applyFont="1" applyFill="1" applyBorder="1" applyAlignment="1">
      <alignment horizontal="right" vertical="center"/>
    </xf>
    <xf numFmtId="3" fontId="30" fillId="2" borderId="2" xfId="1" applyNumberFormat="1" applyFont="1" applyFill="1" applyBorder="1" applyAlignment="1">
      <alignment horizontal="right" vertical="center"/>
    </xf>
    <xf numFmtId="3" fontId="39" fillId="3" borderId="2" xfId="1" applyNumberFormat="1" applyFont="1" applyFill="1" applyBorder="1" applyAlignment="1">
      <alignment horizontal="right" vertical="center"/>
    </xf>
    <xf numFmtId="167" fontId="39" fillId="3" borderId="2" xfId="1" applyNumberFormat="1" applyFont="1" applyFill="1" applyBorder="1" applyAlignment="1">
      <alignment horizontal="right" vertical="center"/>
    </xf>
    <xf numFmtId="3" fontId="30" fillId="3" borderId="2" xfId="1" applyNumberFormat="1" applyFont="1" applyFill="1" applyBorder="1" applyAlignment="1">
      <alignment horizontal="right" vertical="center"/>
    </xf>
    <xf numFmtId="167" fontId="39" fillId="2" borderId="2" xfId="1" applyNumberFormat="1" applyFont="1" applyFill="1" applyBorder="1" applyAlignment="1">
      <alignment horizontal="right" vertical="center"/>
    </xf>
    <xf numFmtId="3" fontId="30" fillId="5" borderId="2" xfId="1" applyNumberFormat="1" applyFont="1" applyFill="1" applyBorder="1" applyAlignment="1">
      <alignment horizontal="right" vertical="center"/>
    </xf>
    <xf numFmtId="44" fontId="39" fillId="2" borderId="0" xfId="60" applyFont="1" applyFill="1" applyBorder="1" applyAlignment="1">
      <alignment vertical="center"/>
    </xf>
    <xf numFmtId="44" fontId="39" fillId="2" borderId="0" xfId="60" applyFont="1" applyFill="1" applyBorder="1" applyAlignment="1">
      <alignment horizontal="right" vertical="center"/>
    </xf>
    <xf numFmtId="44" fontId="30" fillId="2" borderId="1" xfId="60" applyFont="1" applyFill="1" applyBorder="1" applyAlignment="1">
      <alignment vertical="center"/>
    </xf>
  </cellXfs>
  <cellStyles count="73">
    <cellStyle name="40% - Énfasis3 2" xfId="55" xr:uid="{00000000-0005-0000-0000-000000000000}"/>
    <cellStyle name="Euro" xfId="6" xr:uid="{00000000-0005-0000-0000-000001000000}"/>
    <cellStyle name="Euro 2" xfId="29" xr:uid="{00000000-0005-0000-0000-000002000000}"/>
    <cellStyle name="Millares" xfId="25" builtinId="3"/>
    <cellStyle name="Millares 2" xfId="7" xr:uid="{00000000-0005-0000-0000-000004000000}"/>
    <cellStyle name="Millares 2 2" xfId="30" xr:uid="{00000000-0005-0000-0000-000005000000}"/>
    <cellStyle name="Millares 2 2 2" xfId="62" xr:uid="{00000000-0005-0000-0000-000006000000}"/>
    <cellStyle name="Millares 2 3" xfId="65" xr:uid="{00000000-0005-0000-0000-000007000000}"/>
    <cellStyle name="Millares 3" xfId="27" xr:uid="{00000000-0005-0000-0000-000008000000}"/>
    <cellStyle name="Millares 3 2" xfId="49" xr:uid="{00000000-0005-0000-0000-000009000000}"/>
    <cellStyle name="Millares 3 3" xfId="67" xr:uid="{00000000-0005-0000-0000-00000A000000}"/>
    <cellStyle name="Millares 4" xfId="31" xr:uid="{00000000-0005-0000-0000-00000B000000}"/>
    <cellStyle name="Millares 4 2" xfId="71" xr:uid="{00000000-0005-0000-0000-00000C000000}"/>
    <cellStyle name="Millares 5" xfId="48" xr:uid="{00000000-0005-0000-0000-00000D000000}"/>
    <cellStyle name="Millares 6" xfId="51" xr:uid="{00000000-0005-0000-0000-00000E000000}"/>
    <cellStyle name="Millares 7" xfId="61" xr:uid="{00000000-0005-0000-0000-00000F000000}"/>
    <cellStyle name="Moneda" xfId="60" builtinId="4"/>
    <cellStyle name="Moneda 2" xfId="8" xr:uid="{00000000-0005-0000-0000-000011000000}"/>
    <cellStyle name="Moneda 2 2" xfId="17" xr:uid="{00000000-0005-0000-0000-000012000000}"/>
    <cellStyle name="Moneda 2 2 2" xfId="63" xr:uid="{00000000-0005-0000-0000-000013000000}"/>
    <cellStyle name="Moneda 2 3" xfId="69" xr:uid="{00000000-0005-0000-0000-000014000000}"/>
    <cellStyle name="Moneda 3" xfId="18" xr:uid="{00000000-0005-0000-0000-000015000000}"/>
    <cellStyle name="Moneda 3 2" xfId="72" xr:uid="{00000000-0005-0000-0000-000016000000}"/>
    <cellStyle name="Moneda 4" xfId="54" xr:uid="{00000000-0005-0000-0000-000017000000}"/>
    <cellStyle name="Normal" xfId="0" builtinId="0"/>
    <cellStyle name="Normal 10" xfId="32" xr:uid="{00000000-0005-0000-0000-000019000000}"/>
    <cellStyle name="Normal 11" xfId="33" xr:uid="{00000000-0005-0000-0000-00001A000000}"/>
    <cellStyle name="Normal 12" xfId="46" xr:uid="{00000000-0005-0000-0000-00001B000000}"/>
    <cellStyle name="Normal 12 2" xfId="47" xr:uid="{00000000-0005-0000-0000-00001C000000}"/>
    <cellStyle name="Normal 13" xfId="52" xr:uid="{00000000-0005-0000-0000-00001D000000}"/>
    <cellStyle name="Normal 14" xfId="53" xr:uid="{00000000-0005-0000-0000-00001E000000}"/>
    <cellStyle name="Normal 15" xfId="57" xr:uid="{00000000-0005-0000-0000-00001F000000}"/>
    <cellStyle name="Normal 16" xfId="59" xr:uid="{00000000-0005-0000-0000-000020000000}"/>
    <cellStyle name="Normal 2" xfId="1" xr:uid="{00000000-0005-0000-0000-000021000000}"/>
    <cellStyle name="Normal 2 2" xfId="4" xr:uid="{00000000-0005-0000-0000-000022000000}"/>
    <cellStyle name="Normal 2 2 2" xfId="34" xr:uid="{00000000-0005-0000-0000-000023000000}"/>
    <cellStyle name="Normal 2 3" xfId="19" xr:uid="{00000000-0005-0000-0000-000024000000}"/>
    <cellStyle name="Normal 2 4" xfId="35" xr:uid="{00000000-0005-0000-0000-000025000000}"/>
    <cellStyle name="Normal 2 4 2" xfId="70" xr:uid="{00000000-0005-0000-0000-000026000000}"/>
    <cellStyle name="Normal 2 5" xfId="56" xr:uid="{00000000-0005-0000-0000-000027000000}"/>
    <cellStyle name="Normal 2 6" xfId="58" xr:uid="{00000000-0005-0000-0000-000028000000}"/>
    <cellStyle name="Normal 2 7" xfId="64" xr:uid="{00000000-0005-0000-0000-000029000000}"/>
    <cellStyle name="Normal 2_DESGLOCE DE FONDOS X MUNICIPIOS AGOSTO 2009" xfId="9" xr:uid="{00000000-0005-0000-0000-00002A000000}"/>
    <cellStyle name="Normal 3" xfId="10" xr:uid="{00000000-0005-0000-0000-00002B000000}"/>
    <cellStyle name="Normal 3 2" xfId="20" xr:uid="{00000000-0005-0000-0000-00002C000000}"/>
    <cellStyle name="Normal 3 3" xfId="36" xr:uid="{00000000-0005-0000-0000-00002D000000}"/>
    <cellStyle name="Normal 3 4" xfId="66" xr:uid="{00000000-0005-0000-0000-00002E000000}"/>
    <cellStyle name="Normal 3_Ingresos Extraordinarios 2009" xfId="21" xr:uid="{00000000-0005-0000-0000-00002F000000}"/>
    <cellStyle name="Normal 4" xfId="22" xr:uid="{00000000-0005-0000-0000-000030000000}"/>
    <cellStyle name="Normal 4 2" xfId="23" xr:uid="{00000000-0005-0000-0000-000031000000}"/>
    <cellStyle name="Normal 5" xfId="24" xr:uid="{00000000-0005-0000-0000-000032000000}"/>
    <cellStyle name="Normal 6" xfId="28" xr:uid="{00000000-0005-0000-0000-000033000000}"/>
    <cellStyle name="Normal 6 2" xfId="50" xr:uid="{00000000-0005-0000-0000-000034000000}"/>
    <cellStyle name="Normal 7" xfId="37" xr:uid="{00000000-0005-0000-0000-000035000000}"/>
    <cellStyle name="Normal 8" xfId="38" xr:uid="{00000000-0005-0000-0000-000036000000}"/>
    <cellStyle name="Normal 9" xfId="39" xr:uid="{00000000-0005-0000-0000-000037000000}"/>
    <cellStyle name="Porcentaje 2" xfId="26" xr:uid="{00000000-0005-0000-0000-000038000000}"/>
    <cellStyle name="Porcentaje 3" xfId="40" xr:uid="{00000000-0005-0000-0000-000039000000}"/>
    <cellStyle name="Porcentaje 3 2" xfId="68" xr:uid="{00000000-0005-0000-0000-00003A000000}"/>
    <cellStyle name="Porcentaje 4" xfId="41" xr:uid="{00000000-0005-0000-0000-00003B000000}"/>
    <cellStyle name="Porcentual 2" xfId="2" xr:uid="{00000000-0005-0000-0000-00003C000000}"/>
    <cellStyle name="Porcentual 2 2" xfId="11" xr:uid="{00000000-0005-0000-0000-00003D000000}"/>
    <cellStyle name="Porcentual 2 3" xfId="12" xr:uid="{00000000-0005-0000-0000-00003E000000}"/>
    <cellStyle name="Porcentual 2 3 2" xfId="42" xr:uid="{00000000-0005-0000-0000-00003F000000}"/>
    <cellStyle name="Porcentual 3" xfId="3" xr:uid="{00000000-0005-0000-0000-000040000000}"/>
    <cellStyle name="Porcentual 3 2" xfId="5" xr:uid="{00000000-0005-0000-0000-000041000000}"/>
    <cellStyle name="Porcentual 4" xfId="13" xr:uid="{00000000-0005-0000-0000-000042000000}"/>
    <cellStyle name="Porcentual 4 2" xfId="43" xr:uid="{00000000-0005-0000-0000-000043000000}"/>
    <cellStyle name="Porcentual 5" xfId="14" xr:uid="{00000000-0005-0000-0000-000044000000}"/>
    <cellStyle name="Porcentual 5 2" xfId="44" xr:uid="{00000000-0005-0000-0000-000045000000}"/>
    <cellStyle name="Porcentual 6" xfId="15" xr:uid="{00000000-0005-0000-0000-000046000000}"/>
    <cellStyle name="Porcentual 7" xfId="16" xr:uid="{00000000-0005-0000-0000-000047000000}"/>
    <cellStyle name="Porcentual 7 2" xfId="45" xr:uid="{00000000-0005-0000-0000-000048000000}"/>
  </cellStyles>
  <dxfs count="0"/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35217</xdr:rowOff>
    </xdr:to>
    <xdr:sp macro="" textlink="">
      <xdr:nvSpPr>
        <xdr:cNvPr id="13" name="Text Box 16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35217</xdr:rowOff>
    </xdr:to>
    <xdr:sp macro="" textlink="">
      <xdr:nvSpPr>
        <xdr:cNvPr id="19" name="Text Box 2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21" name="Text Box 24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30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30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30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116574</xdr:colOff>
      <xdr:row>0</xdr:row>
      <xdr:rowOff>87100</xdr:rowOff>
    </xdr:from>
    <xdr:to>
      <xdr:col>0</xdr:col>
      <xdr:colOff>1437962</xdr:colOff>
      <xdr:row>0</xdr:row>
      <xdr:rowOff>1779199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74" y="87100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12</xdr:col>
      <xdr:colOff>381000</xdr:colOff>
      <xdr:row>0</xdr:row>
      <xdr:rowOff>63500</xdr:rowOff>
    </xdr:from>
    <xdr:to>
      <xdr:col>12</xdr:col>
      <xdr:colOff>1936858</xdr:colOff>
      <xdr:row>1</xdr:row>
      <xdr:rowOff>60083</xdr:rowOff>
    </xdr:to>
    <xdr:pic>
      <xdr:nvPicPr>
        <xdr:cNvPr id="51" name="50 Imagen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31500" y="63500"/>
          <a:ext cx="1555858" cy="1917458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54" name="Text Box 4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35217</xdr:rowOff>
    </xdr:to>
    <xdr:sp macro="" textlink="">
      <xdr:nvSpPr>
        <xdr:cNvPr id="55" name="Text Box 5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56" name="Text Box 6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57" name="Text Box 7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35217</xdr:rowOff>
    </xdr:to>
    <xdr:sp macro="" textlink="">
      <xdr:nvSpPr>
        <xdr:cNvPr id="62" name="Text Box 16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63" name="Text Box 17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64" name="Text Box 18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65" name="Text Box 19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66" name="Text Box 20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67" name="Text Box 21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35217</xdr:rowOff>
    </xdr:to>
    <xdr:sp macro="" textlink="">
      <xdr:nvSpPr>
        <xdr:cNvPr id="68" name="Text Box 2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69" name="Text Box 23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70" name="Text Box 24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74" name="Text Box 28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75" name="Text Box 29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76" name="Text Box 3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77" name="Text Box 33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78" name="Text Box 34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79" name="Text Box 3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81" name="Text Box 14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83" name="Text Box 2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84" name="Text Box 31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85" name="Text Box 33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86" name="Text Box 34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87" name="Text Box 8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88" name="Text Box 10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89" name="Text Box 19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90" name="Text Box 20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91" name="Text Box 27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92" name="Text Box 28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9" name="Text Box 14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00" name="Text Box 31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01" name="Text Box 33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02" name="Text Box 34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104" name="Text Box 17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105" name="Text Box 23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106" name="Text Box 24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107" name="Text Box 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108" name="Text Box 1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109" name="Text Box 23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485775</xdr:colOff>
      <xdr:row>22</xdr:row>
      <xdr:rowOff>19050</xdr:rowOff>
    </xdr:from>
    <xdr:to>
      <xdr:col>6</xdr:col>
      <xdr:colOff>732663</xdr:colOff>
      <xdr:row>22</xdr:row>
      <xdr:rowOff>54264</xdr:rowOff>
    </xdr:to>
    <xdr:sp macro="" textlink="">
      <xdr:nvSpPr>
        <xdr:cNvPr id="113" name="Text Box 24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8001000" y="13716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485775</xdr:colOff>
      <xdr:row>24</xdr:row>
      <xdr:rowOff>19050</xdr:rowOff>
    </xdr:from>
    <xdr:to>
      <xdr:col>6</xdr:col>
      <xdr:colOff>732663</xdr:colOff>
      <xdr:row>24</xdr:row>
      <xdr:rowOff>54264</xdr:rowOff>
    </xdr:to>
    <xdr:sp macro="" textlink="">
      <xdr:nvSpPr>
        <xdr:cNvPr id="114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8001000" y="11239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36">
    <tabColor rgb="FFFFFF00"/>
    <pageSetUpPr fitToPage="1"/>
  </sheetPr>
  <dimension ref="A1:AM47"/>
  <sheetViews>
    <sheetView tabSelected="1" zoomScale="40" zoomScaleNormal="40" workbookViewId="0">
      <selection activeCell="H21" sqref="H21"/>
    </sheetView>
  </sheetViews>
  <sheetFormatPr baseColWidth="10" defaultRowHeight="18.75"/>
  <cols>
    <col min="1" max="1" width="34.7109375" style="1" customWidth="1"/>
    <col min="2" max="2" width="29.5703125" style="1" customWidth="1"/>
    <col min="3" max="3" width="25.42578125" style="1" customWidth="1"/>
    <col min="4" max="4" width="24.7109375" style="1" customWidth="1"/>
    <col min="5" max="5" width="37.140625" style="1" customWidth="1"/>
    <col min="6" max="6" width="24.85546875" style="1" customWidth="1"/>
    <col min="7" max="7" width="38.42578125" style="1" customWidth="1"/>
    <col min="8" max="8" width="28.5703125" style="1" customWidth="1"/>
    <col min="9" max="9" width="27.7109375" style="1" customWidth="1"/>
    <col min="10" max="10" width="30.85546875" style="1" customWidth="1"/>
    <col min="11" max="11" width="29.140625" style="1" customWidth="1"/>
    <col min="12" max="12" width="25.85546875" style="1" customWidth="1"/>
    <col min="13" max="13" width="31" style="1" customWidth="1"/>
    <col min="14" max="14" width="1.28515625" style="1" customWidth="1"/>
    <col min="15" max="15" width="11.42578125" style="1"/>
    <col min="16" max="16" width="25.28515625" style="37" customWidth="1"/>
    <col min="17" max="39" width="11.42578125" style="1"/>
    <col min="40" max="16384" width="11.42578125" style="2"/>
  </cols>
  <sheetData>
    <row r="1" spans="1:39" ht="151.5" customHeight="1" thickBot="1">
      <c r="A1" s="40" t="s">
        <v>34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39" s="4" customFormat="1" ht="63.75" customHeight="1" thickBot="1">
      <c r="A2" s="48" t="s">
        <v>29</v>
      </c>
      <c r="B2" s="48" t="s">
        <v>30</v>
      </c>
      <c r="C2" s="48" t="s">
        <v>18</v>
      </c>
      <c r="D2" s="48"/>
      <c r="E2" s="48" t="s">
        <v>23</v>
      </c>
      <c r="F2" s="48" t="s">
        <v>19</v>
      </c>
      <c r="G2" s="48" t="s">
        <v>20</v>
      </c>
      <c r="H2" s="48" t="s">
        <v>21</v>
      </c>
      <c r="I2" s="48" t="s">
        <v>24</v>
      </c>
      <c r="J2" s="48" t="s">
        <v>25</v>
      </c>
      <c r="K2" s="48" t="s">
        <v>22</v>
      </c>
      <c r="L2" s="49" t="s">
        <v>31</v>
      </c>
      <c r="M2" s="50" t="s">
        <v>26</v>
      </c>
      <c r="N2" s="3"/>
      <c r="P2" s="37"/>
    </row>
    <row r="3" spans="1:39" s="4" customFormat="1" ht="91.5" customHeight="1" thickBot="1">
      <c r="A3" s="48"/>
      <c r="B3" s="48"/>
      <c r="C3" s="51">
        <v>0.7</v>
      </c>
      <c r="D3" s="51">
        <v>0.3</v>
      </c>
      <c r="E3" s="48"/>
      <c r="F3" s="48"/>
      <c r="G3" s="48"/>
      <c r="H3" s="48"/>
      <c r="I3" s="48"/>
      <c r="J3" s="48"/>
      <c r="K3" s="48"/>
      <c r="L3" s="52"/>
      <c r="M3" s="50"/>
      <c r="N3" s="3"/>
      <c r="P3" s="37"/>
    </row>
    <row r="4" spans="1:39" ht="29.25" customHeight="1" thickBot="1">
      <c r="A4" s="5" t="s">
        <v>9</v>
      </c>
      <c r="B4" s="53">
        <v>4484484.21</v>
      </c>
      <c r="C4" s="53">
        <v>1048184.84</v>
      </c>
      <c r="D4" s="53">
        <v>183055.93</v>
      </c>
      <c r="E4" s="53">
        <v>31000.41</v>
      </c>
      <c r="F4" s="53">
        <v>0</v>
      </c>
      <c r="G4" s="53">
        <v>57831.31</v>
      </c>
      <c r="H4" s="53">
        <v>177261.82</v>
      </c>
      <c r="I4" s="53">
        <v>78792.97</v>
      </c>
      <c r="J4" s="53">
        <v>9522.81</v>
      </c>
      <c r="K4" s="53">
        <v>2068976.1</v>
      </c>
      <c r="L4" s="53">
        <v>17456</v>
      </c>
      <c r="M4" s="54">
        <f>SUM(B4:L4)</f>
        <v>8156566.3999999985</v>
      </c>
      <c r="N4" s="6">
        <v>7325624.5840751091</v>
      </c>
      <c r="P4" s="38"/>
      <c r="Q4" s="7"/>
    </row>
    <row r="5" spans="1:39" ht="29.25" customHeight="1" thickBot="1">
      <c r="A5" s="8" t="s">
        <v>1</v>
      </c>
      <c r="B5" s="55">
        <v>6287178.9400000004</v>
      </c>
      <c r="C5" s="55">
        <v>1469539.28</v>
      </c>
      <c r="D5" s="55">
        <v>398616.21</v>
      </c>
      <c r="E5" s="55">
        <v>43462.11</v>
      </c>
      <c r="F5" s="55">
        <v>0</v>
      </c>
      <c r="G5" s="55">
        <v>81078.62</v>
      </c>
      <c r="H5" s="55">
        <v>243036.42</v>
      </c>
      <c r="I5" s="55">
        <v>158518.72</v>
      </c>
      <c r="J5" s="55">
        <v>13350.84</v>
      </c>
      <c r="K5" s="55">
        <v>3064529.01</v>
      </c>
      <c r="L5" s="56">
        <v>287950</v>
      </c>
      <c r="M5" s="57">
        <f t="shared" ref="M5:M14" si="0">SUM(B5:L5)</f>
        <v>12047260.150000002</v>
      </c>
      <c r="N5" s="6">
        <v>10087148.153269671</v>
      </c>
      <c r="P5" s="38"/>
      <c r="Q5" s="7"/>
    </row>
    <row r="6" spans="1:39" ht="29.25" customHeight="1" thickBot="1">
      <c r="A6" s="5" t="s">
        <v>2</v>
      </c>
      <c r="B6" s="53">
        <v>26527279.460000001</v>
      </c>
      <c r="C6" s="53">
        <v>6200376.9100000001</v>
      </c>
      <c r="D6" s="53">
        <v>1712178.04</v>
      </c>
      <c r="E6" s="53">
        <v>183378.2</v>
      </c>
      <c r="F6" s="53">
        <v>0</v>
      </c>
      <c r="G6" s="53">
        <v>342092.26</v>
      </c>
      <c r="H6" s="53">
        <v>877954.15</v>
      </c>
      <c r="I6" s="53">
        <v>942200.49</v>
      </c>
      <c r="J6" s="53">
        <v>56330.76</v>
      </c>
      <c r="K6" s="53">
        <v>12415104.43</v>
      </c>
      <c r="L6" s="58">
        <v>5238857</v>
      </c>
      <c r="M6" s="54">
        <f t="shared" si="0"/>
        <v>54495751.700000003</v>
      </c>
      <c r="N6" s="6">
        <v>38195681.677823335</v>
      </c>
      <c r="P6" s="38"/>
      <c r="Q6" s="7"/>
    </row>
    <row r="7" spans="1:39" ht="29.25" customHeight="1" thickBot="1">
      <c r="A7" s="8" t="s">
        <v>10</v>
      </c>
      <c r="B7" s="55">
        <v>5859316.7199999997</v>
      </c>
      <c r="C7" s="55">
        <v>1369532.53</v>
      </c>
      <c r="D7" s="55">
        <v>235481.94</v>
      </c>
      <c r="E7" s="55">
        <v>40504.379999999997</v>
      </c>
      <c r="F7" s="55">
        <v>0</v>
      </c>
      <c r="G7" s="55">
        <v>75560.97</v>
      </c>
      <c r="H7" s="55">
        <v>224009.8</v>
      </c>
      <c r="I7" s="55">
        <v>126643.73</v>
      </c>
      <c r="J7" s="55">
        <v>12442.28</v>
      </c>
      <c r="K7" s="55">
        <v>2681726.63</v>
      </c>
      <c r="L7" s="56">
        <v>518355</v>
      </c>
      <c r="M7" s="57">
        <f t="shared" si="0"/>
        <v>11143573.98</v>
      </c>
      <c r="N7" s="6">
        <v>9452981.5911252405</v>
      </c>
      <c r="P7" s="38"/>
      <c r="Q7" s="7"/>
    </row>
    <row r="8" spans="1:39" ht="29.25" customHeight="1" thickBot="1">
      <c r="A8" s="5" t="s">
        <v>12</v>
      </c>
      <c r="B8" s="53">
        <v>24773059.649999999</v>
      </c>
      <c r="C8" s="53">
        <v>5790352.7999999998</v>
      </c>
      <c r="D8" s="53">
        <v>0</v>
      </c>
      <c r="E8" s="53">
        <v>171251.61</v>
      </c>
      <c r="F8" s="53">
        <v>0</v>
      </c>
      <c r="G8" s="53">
        <v>319470.07</v>
      </c>
      <c r="H8" s="53">
        <v>843388.78</v>
      </c>
      <c r="I8" s="53">
        <v>841497.12</v>
      </c>
      <c r="J8" s="53">
        <v>52605.66</v>
      </c>
      <c r="K8" s="53">
        <v>12187250.98</v>
      </c>
      <c r="L8" s="58">
        <v>6138474</v>
      </c>
      <c r="M8" s="54">
        <f t="shared" si="0"/>
        <v>51117350.670000002</v>
      </c>
      <c r="N8" s="6">
        <v>46218312.012863129</v>
      </c>
      <c r="P8" s="38"/>
      <c r="Q8" s="7"/>
    </row>
    <row r="9" spans="1:39" ht="29.25" customHeight="1" thickBot="1">
      <c r="A9" s="8" t="s">
        <v>3</v>
      </c>
      <c r="B9" s="55">
        <v>9528458.0099999998</v>
      </c>
      <c r="C9" s="55">
        <v>2227142.48</v>
      </c>
      <c r="D9" s="55">
        <v>572862.52</v>
      </c>
      <c r="E9" s="55">
        <v>65868.479999999996</v>
      </c>
      <c r="F9" s="55">
        <v>0</v>
      </c>
      <c r="G9" s="55">
        <v>122877.72</v>
      </c>
      <c r="H9" s="55">
        <v>331866.93</v>
      </c>
      <c r="I9" s="55">
        <v>255458.1</v>
      </c>
      <c r="J9" s="55">
        <v>20233.71</v>
      </c>
      <c r="K9" s="55">
        <v>4997293.83</v>
      </c>
      <c r="L9" s="56">
        <v>1946431</v>
      </c>
      <c r="M9" s="57">
        <f t="shared" si="0"/>
        <v>20068492.780000001</v>
      </c>
      <c r="N9" s="6">
        <v>14290485.743763685</v>
      </c>
      <c r="P9" s="38"/>
      <c r="Q9" s="7"/>
    </row>
    <row r="10" spans="1:39" ht="29.25" customHeight="1" thickBot="1">
      <c r="A10" s="5" t="s">
        <v>4</v>
      </c>
      <c r="B10" s="53">
        <v>7079814.4199999999</v>
      </c>
      <c r="C10" s="53">
        <v>1654806.63</v>
      </c>
      <c r="D10" s="53">
        <v>383342.21</v>
      </c>
      <c r="E10" s="53">
        <v>48941.46</v>
      </c>
      <c r="F10" s="53">
        <v>0</v>
      </c>
      <c r="G10" s="53">
        <v>91300.34</v>
      </c>
      <c r="H10" s="53">
        <v>257981.97</v>
      </c>
      <c r="I10" s="53">
        <v>164331.14000000001</v>
      </c>
      <c r="J10" s="53">
        <v>15034.01</v>
      </c>
      <c r="K10" s="53">
        <v>3024462.66</v>
      </c>
      <c r="L10" s="58">
        <v>525109</v>
      </c>
      <c r="M10" s="54">
        <f t="shared" si="0"/>
        <v>13245123.840000004</v>
      </c>
      <c r="N10" s="6">
        <v>10532812.624183219</v>
      </c>
      <c r="P10" s="38"/>
      <c r="Q10" s="7"/>
    </row>
    <row r="11" spans="1:39" ht="29.25" customHeight="1" thickBot="1">
      <c r="A11" s="8" t="s">
        <v>5</v>
      </c>
      <c r="B11" s="55">
        <v>4329736.53</v>
      </c>
      <c r="C11" s="55">
        <v>1012014.76</v>
      </c>
      <c r="D11" s="55">
        <v>152084.16</v>
      </c>
      <c r="E11" s="55">
        <v>29930.67</v>
      </c>
      <c r="F11" s="55">
        <v>0</v>
      </c>
      <c r="G11" s="55">
        <v>55835.7</v>
      </c>
      <c r="H11" s="55">
        <v>165034.97</v>
      </c>
      <c r="I11" s="55">
        <v>80369.09</v>
      </c>
      <c r="J11" s="55">
        <v>9194.2099999999991</v>
      </c>
      <c r="K11" s="55">
        <v>1953921.69</v>
      </c>
      <c r="L11" s="56">
        <v>0</v>
      </c>
      <c r="M11" s="57">
        <f t="shared" si="0"/>
        <v>7788121.7799999993</v>
      </c>
      <c r="N11" s="6">
        <v>6514633.5508965496</v>
      </c>
      <c r="P11" s="38"/>
      <c r="Q11" s="7"/>
    </row>
    <row r="12" spans="1:39" ht="29.25" customHeight="1" thickBot="1">
      <c r="A12" s="5" t="s">
        <v>6</v>
      </c>
      <c r="B12" s="53">
        <v>5465239.6299999999</v>
      </c>
      <c r="C12" s="53">
        <v>1277422.57</v>
      </c>
      <c r="D12" s="53">
        <v>246936.2</v>
      </c>
      <c r="E12" s="53">
        <v>37780.199999999997</v>
      </c>
      <c r="F12" s="53">
        <v>0</v>
      </c>
      <c r="G12" s="53">
        <v>70479</v>
      </c>
      <c r="H12" s="53">
        <v>191994.77</v>
      </c>
      <c r="I12" s="53">
        <v>112309.27</v>
      </c>
      <c r="J12" s="53">
        <v>11605.45</v>
      </c>
      <c r="K12" s="53">
        <v>2637670.48</v>
      </c>
      <c r="L12" s="58">
        <v>90488</v>
      </c>
      <c r="M12" s="54">
        <f t="shared" si="0"/>
        <v>10141925.57</v>
      </c>
      <c r="N12" s="6">
        <v>8058342.1908190576</v>
      </c>
      <c r="P12" s="38"/>
      <c r="Q12" s="7"/>
    </row>
    <row r="13" spans="1:39" ht="29.25" customHeight="1" thickBot="1">
      <c r="A13" s="8" t="s">
        <v>7</v>
      </c>
      <c r="B13" s="55">
        <v>5031461.34</v>
      </c>
      <c r="C13" s="55">
        <v>1176033.03</v>
      </c>
      <c r="D13" s="55">
        <v>53030.47</v>
      </c>
      <c r="E13" s="55">
        <v>34781.57</v>
      </c>
      <c r="F13" s="55">
        <v>0</v>
      </c>
      <c r="G13" s="55">
        <v>64885.05</v>
      </c>
      <c r="H13" s="55">
        <v>172404.02</v>
      </c>
      <c r="I13" s="55">
        <v>24765.07</v>
      </c>
      <c r="J13" s="55">
        <v>10684.32</v>
      </c>
      <c r="K13" s="55">
        <v>2243166.2200000002</v>
      </c>
      <c r="L13" s="56">
        <v>21914</v>
      </c>
      <c r="M13" s="57">
        <f t="shared" si="0"/>
        <v>8833125.0899999999</v>
      </c>
      <c r="N13" s="6">
        <v>7138102.7492167363</v>
      </c>
      <c r="P13" s="38"/>
      <c r="Q13" s="7"/>
    </row>
    <row r="14" spans="1:39" ht="29.25" customHeight="1" thickBot="1">
      <c r="A14" s="5" t="s">
        <v>8</v>
      </c>
      <c r="B14" s="53">
        <v>3611742.85</v>
      </c>
      <c r="C14" s="53">
        <v>844193.88</v>
      </c>
      <c r="D14" s="53">
        <v>68624.45</v>
      </c>
      <c r="E14" s="53">
        <v>24967.31</v>
      </c>
      <c r="F14" s="53">
        <v>0</v>
      </c>
      <c r="G14" s="53">
        <v>46576.560000000005</v>
      </c>
      <c r="H14" s="53">
        <v>128759.81</v>
      </c>
      <c r="I14" s="53">
        <v>29669.5</v>
      </c>
      <c r="J14" s="53">
        <v>7669.55</v>
      </c>
      <c r="K14" s="53">
        <v>1379618.37</v>
      </c>
      <c r="L14" s="58">
        <v>0</v>
      </c>
      <c r="M14" s="54">
        <f t="shared" si="0"/>
        <v>6141822.2799999993</v>
      </c>
      <c r="N14" s="6">
        <v>5572340.8719642879</v>
      </c>
      <c r="P14" s="38"/>
      <c r="Q14" s="7"/>
    </row>
    <row r="15" spans="1:39" s="11" customFormat="1" ht="42.75" customHeight="1" thickBot="1">
      <c r="A15" s="9" t="s">
        <v>11</v>
      </c>
      <c r="B15" s="59">
        <f>SUM(B4:B14)</f>
        <v>102977771.75999999</v>
      </c>
      <c r="C15" s="59">
        <f>SUM(C4:C14)</f>
        <v>24069599.710000001</v>
      </c>
      <c r="D15" s="59">
        <f t="shared" ref="D15:L15" si="1">SUM(D4:D14)</f>
        <v>4006212.1300000008</v>
      </c>
      <c r="E15" s="59">
        <f t="shared" si="1"/>
        <v>711866.4</v>
      </c>
      <c r="F15" s="59">
        <f t="shared" si="1"/>
        <v>0</v>
      </c>
      <c r="G15" s="59">
        <f t="shared" si="1"/>
        <v>1327987.6000000001</v>
      </c>
      <c r="H15" s="59">
        <f t="shared" si="1"/>
        <v>3613693.4400000009</v>
      </c>
      <c r="I15" s="59">
        <f t="shared" si="1"/>
        <v>2814555.1999999997</v>
      </c>
      <c r="J15" s="59">
        <f t="shared" si="1"/>
        <v>218673.6</v>
      </c>
      <c r="K15" s="59">
        <f t="shared" si="1"/>
        <v>48653720.399999991</v>
      </c>
      <c r="L15" s="59">
        <f t="shared" si="1"/>
        <v>14785034</v>
      </c>
      <c r="M15" s="59">
        <f>SUM(M4:M14)</f>
        <v>203179114.24000001</v>
      </c>
      <c r="N15" s="6"/>
      <c r="O15" s="10"/>
      <c r="P15" s="38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39" ht="27" customHeight="1">
      <c r="A16" s="45" t="s">
        <v>27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34"/>
    </row>
    <row r="17" spans="1:39" s="12" customFormat="1" ht="18" hidden="1" customHeight="1">
      <c r="A17" s="46" t="s">
        <v>33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15"/>
      <c r="O17" s="15"/>
      <c r="P17" s="37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</row>
    <row r="18" spans="1:39" s="12" customFormat="1" ht="24.75" customHeight="1">
      <c r="B18" s="13"/>
      <c r="C18" s="13"/>
      <c r="D18" s="13"/>
      <c r="E18" s="13"/>
      <c r="F18" s="13"/>
      <c r="G18" s="13"/>
      <c r="H18" s="14"/>
      <c r="I18" s="14"/>
      <c r="J18" s="15"/>
      <c r="K18" s="15"/>
      <c r="L18" s="15"/>
      <c r="M18" s="15"/>
      <c r="N18" s="15"/>
      <c r="O18" s="15"/>
      <c r="P18" s="37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</row>
    <row r="19" spans="1:39" s="12" customFormat="1" ht="24.75" customHeight="1">
      <c r="A19" s="42" t="s">
        <v>35</v>
      </c>
      <c r="B19" s="43"/>
      <c r="C19" s="43"/>
      <c r="D19" s="16"/>
      <c r="E19" s="17" t="s">
        <v>16</v>
      </c>
      <c r="F19" s="18"/>
      <c r="G19" s="17" t="s">
        <v>0</v>
      </c>
      <c r="H19" s="19"/>
      <c r="I19" s="19"/>
      <c r="J19" s="20"/>
      <c r="K19" s="20"/>
      <c r="L19" s="20"/>
      <c r="M19" s="20"/>
      <c r="N19" s="15"/>
      <c r="O19" s="15"/>
      <c r="P19" s="37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</row>
    <row r="20" spans="1:39" s="12" customFormat="1" ht="24.75" customHeight="1">
      <c r="A20" s="44" t="s">
        <v>17</v>
      </c>
      <c r="B20" s="44"/>
      <c r="C20" s="44"/>
      <c r="D20" s="21"/>
      <c r="E20" s="60">
        <v>429074049</v>
      </c>
      <c r="F20" s="22" t="s">
        <v>13</v>
      </c>
      <c r="G20" s="60">
        <v>102977771.76000001</v>
      </c>
      <c r="H20" s="14"/>
      <c r="I20" s="14"/>
      <c r="J20" s="15"/>
      <c r="K20" s="15"/>
      <c r="L20" s="15"/>
      <c r="M20" s="15"/>
      <c r="N20" s="15"/>
      <c r="O20" s="15"/>
      <c r="P20" s="37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</row>
    <row r="21" spans="1:39" s="12" customFormat="1" ht="24.75" customHeight="1">
      <c r="A21" s="44" t="s">
        <v>32</v>
      </c>
      <c r="B21" s="44"/>
      <c r="C21" s="44"/>
      <c r="D21" s="21"/>
      <c r="E21" s="60">
        <v>24069599.710000001</v>
      </c>
      <c r="F21" s="22" t="s">
        <v>15</v>
      </c>
      <c r="G21" s="60">
        <f>E21</f>
        <v>24069599.710000001</v>
      </c>
      <c r="H21" s="14"/>
      <c r="I21" s="14"/>
      <c r="J21" s="15"/>
      <c r="K21" s="15"/>
      <c r="L21" s="15"/>
      <c r="M21" s="15"/>
      <c r="N21" s="15"/>
      <c r="O21" s="15"/>
      <c r="P21" s="37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</row>
    <row r="22" spans="1:39" s="12" customFormat="1" ht="26.25" customHeight="1">
      <c r="A22" s="44" t="s">
        <v>28</v>
      </c>
      <c r="B22" s="44"/>
      <c r="C22" s="44"/>
      <c r="D22" s="21"/>
      <c r="E22" s="60">
        <v>4006212.14</v>
      </c>
      <c r="F22" s="22" t="s">
        <v>15</v>
      </c>
      <c r="G22" s="60">
        <f>E22</f>
        <v>4006212.14</v>
      </c>
      <c r="H22" s="14"/>
      <c r="I22" s="14"/>
      <c r="J22" s="15"/>
      <c r="K22" s="15"/>
      <c r="L22" s="15"/>
      <c r="M22" s="15"/>
      <c r="N22" s="15"/>
      <c r="O22" s="15"/>
      <c r="P22" s="37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</row>
    <row r="23" spans="1:39" s="12" customFormat="1" ht="24" customHeight="1">
      <c r="A23" s="44" t="s">
        <v>23</v>
      </c>
      <c r="B23" s="44"/>
      <c r="C23" s="44"/>
      <c r="D23" s="21"/>
      <c r="E23" s="60">
        <v>3559332</v>
      </c>
      <c r="F23" s="22" t="s">
        <v>14</v>
      </c>
      <c r="G23" s="60">
        <v>711866.4</v>
      </c>
      <c r="H23" s="14"/>
      <c r="I23" s="14"/>
      <c r="J23" s="15"/>
      <c r="K23" s="15"/>
      <c r="L23" s="15"/>
      <c r="M23" s="15"/>
      <c r="N23" s="15"/>
      <c r="O23" s="15"/>
      <c r="P23" s="37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</row>
    <row r="24" spans="1:39" s="12" customFormat="1" ht="27" customHeight="1">
      <c r="A24" s="44" t="s">
        <v>19</v>
      </c>
      <c r="B24" s="44"/>
      <c r="C24" s="44"/>
      <c r="D24" s="21"/>
      <c r="E24" s="61">
        <v>0</v>
      </c>
      <c r="F24" s="22" t="s">
        <v>14</v>
      </c>
      <c r="G24" s="61">
        <f>ROUND(E24*0.2,2)</f>
        <v>0</v>
      </c>
      <c r="H24" s="14"/>
      <c r="I24" s="14"/>
      <c r="J24" s="15"/>
      <c r="K24" s="15"/>
      <c r="L24" s="15"/>
      <c r="M24" s="15"/>
      <c r="N24" s="15"/>
      <c r="O24" s="15"/>
      <c r="P24" s="37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</row>
    <row r="25" spans="1:39" s="12" customFormat="1" ht="32.25" customHeight="1">
      <c r="A25" s="44" t="s">
        <v>20</v>
      </c>
      <c r="B25" s="44"/>
      <c r="C25" s="44"/>
      <c r="D25" s="21"/>
      <c r="E25" s="60">
        <v>6639938</v>
      </c>
      <c r="F25" s="22" t="s">
        <v>14</v>
      </c>
      <c r="G25" s="60">
        <v>1327987.6000000001</v>
      </c>
      <c r="H25" s="14"/>
      <c r="I25" s="14"/>
      <c r="J25" s="15"/>
      <c r="K25" s="15"/>
      <c r="L25" s="15"/>
      <c r="M25" s="15"/>
      <c r="N25" s="15"/>
      <c r="O25" s="15"/>
      <c r="P25" s="37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</row>
    <row r="26" spans="1:39" s="12" customFormat="1" ht="32.25" customHeight="1">
      <c r="A26" s="44" t="s">
        <v>21</v>
      </c>
      <c r="B26" s="44"/>
      <c r="C26" s="44"/>
      <c r="D26" s="21"/>
      <c r="E26" s="60">
        <v>15057056</v>
      </c>
      <c r="F26" s="22" t="s">
        <v>13</v>
      </c>
      <c r="G26" s="60">
        <v>3613693.44</v>
      </c>
      <c r="H26" s="14"/>
      <c r="I26" s="14"/>
      <c r="J26" s="15"/>
      <c r="K26" s="15"/>
      <c r="L26" s="15"/>
      <c r="M26" s="15"/>
      <c r="N26" s="15"/>
      <c r="O26" s="15"/>
      <c r="P26" s="37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</row>
    <row r="27" spans="1:39" s="12" customFormat="1" ht="32.25" customHeight="1">
      <c r="A27" s="44" t="s">
        <v>24</v>
      </c>
      <c r="B27" s="44"/>
      <c r="C27" s="44"/>
      <c r="D27" s="21"/>
      <c r="E27" s="60">
        <v>14072776</v>
      </c>
      <c r="F27" s="22" t="s">
        <v>14</v>
      </c>
      <c r="G27" s="60">
        <v>2814555.2</v>
      </c>
      <c r="H27" s="14"/>
      <c r="I27" s="14"/>
      <c r="J27" s="15"/>
      <c r="K27" s="15"/>
      <c r="L27" s="15"/>
      <c r="M27" s="15"/>
      <c r="N27" s="15"/>
      <c r="O27" s="15"/>
      <c r="P27" s="37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</row>
    <row r="28" spans="1:39" s="12" customFormat="1" ht="47.25" customHeight="1">
      <c r="A28" s="44" t="s">
        <v>25</v>
      </c>
      <c r="B28" s="44"/>
      <c r="C28" s="44"/>
      <c r="D28" s="21"/>
      <c r="E28" s="60">
        <v>1093368</v>
      </c>
      <c r="F28" s="22" t="s">
        <v>14</v>
      </c>
      <c r="G28" s="60">
        <v>218673.6</v>
      </c>
      <c r="H28" s="14"/>
      <c r="I28" s="14"/>
      <c r="J28" s="15"/>
      <c r="K28" s="15"/>
      <c r="L28" s="15"/>
      <c r="M28" s="15"/>
      <c r="N28" s="15"/>
      <c r="O28" s="15"/>
      <c r="P28" s="37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</row>
    <row r="29" spans="1:39" s="12" customFormat="1" ht="29.25" customHeight="1">
      <c r="A29" s="44" t="s">
        <v>22</v>
      </c>
      <c r="B29" s="44"/>
      <c r="C29" s="44"/>
      <c r="D29" s="21"/>
      <c r="E29" s="60">
        <v>202723835</v>
      </c>
      <c r="F29" s="22" t="s">
        <v>13</v>
      </c>
      <c r="G29" s="60">
        <v>48653720.399999999</v>
      </c>
      <c r="H29" s="14"/>
      <c r="I29" s="14"/>
      <c r="J29" s="15"/>
      <c r="K29" s="15"/>
      <c r="L29" s="15"/>
      <c r="M29" s="15"/>
      <c r="N29" s="15"/>
      <c r="O29" s="15"/>
      <c r="P29" s="37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</row>
    <row r="30" spans="1:39" s="12" customFormat="1" ht="25.5">
      <c r="A30" s="35" t="s">
        <v>31</v>
      </c>
      <c r="B30" s="35"/>
      <c r="C30" s="35"/>
      <c r="D30" s="36"/>
      <c r="E30" s="60">
        <v>71845766</v>
      </c>
      <c r="F30" s="22"/>
      <c r="G30" s="60">
        <v>14785034</v>
      </c>
      <c r="H30" s="14"/>
      <c r="I30" s="14"/>
      <c r="J30" s="15"/>
      <c r="K30" s="15"/>
      <c r="L30" s="15"/>
      <c r="M30" s="15"/>
      <c r="N30" s="15"/>
      <c r="O30" s="15"/>
      <c r="P30" s="37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</row>
    <row r="31" spans="1:39" ht="27" thickBot="1">
      <c r="A31" s="41" t="s">
        <v>11</v>
      </c>
      <c r="B31" s="41"/>
      <c r="C31" s="41"/>
      <c r="D31" s="23"/>
      <c r="E31" s="62">
        <f>SUM(E20:E30)</f>
        <v>772141931.8499999</v>
      </c>
      <c r="F31" s="24"/>
      <c r="G31" s="62">
        <f>SUM(G20:G30)</f>
        <v>203179114.25</v>
      </c>
      <c r="H31" s="14"/>
      <c r="I31" s="14"/>
      <c r="J31" s="15"/>
      <c r="K31" s="15"/>
      <c r="L31" s="15"/>
      <c r="M31" s="15"/>
    </row>
    <row r="32" spans="1:39" ht="26.25" thickTop="1">
      <c r="A32" s="14"/>
      <c r="B32" s="14"/>
      <c r="C32" s="14"/>
      <c r="D32" s="14"/>
      <c r="E32" s="39"/>
      <c r="F32" s="14"/>
      <c r="G32" s="19"/>
      <c r="H32" s="14"/>
      <c r="I32" s="14"/>
      <c r="J32" s="15"/>
      <c r="K32" s="15"/>
      <c r="L32" s="15"/>
      <c r="M32" s="15"/>
    </row>
    <row r="33" spans="1:16">
      <c r="A33" s="25"/>
      <c r="B33" s="25"/>
      <c r="C33" s="25"/>
      <c r="D33" s="25"/>
      <c r="E33" s="25"/>
      <c r="F33" s="25"/>
      <c r="G33" s="25"/>
      <c r="H33" s="25"/>
      <c r="I33" s="25"/>
    </row>
    <row r="34" spans="1:16">
      <c r="A34" s="25"/>
      <c r="B34" s="25"/>
      <c r="C34" s="25"/>
      <c r="D34" s="25"/>
      <c r="E34" s="25"/>
      <c r="F34" s="25"/>
      <c r="G34" s="25"/>
      <c r="H34" s="25"/>
      <c r="I34" s="25"/>
    </row>
    <row r="35" spans="1:16" s="1" customFormat="1">
      <c r="A35" s="47"/>
      <c r="B35" s="47"/>
      <c r="C35" s="47"/>
      <c r="D35" s="26"/>
      <c r="E35" s="27"/>
      <c r="F35" s="28"/>
      <c r="G35" s="27"/>
      <c r="H35" s="27"/>
      <c r="I35" s="28"/>
      <c r="J35" s="27"/>
      <c r="P35" s="37"/>
    </row>
    <row r="36" spans="1:16" s="1" customFormat="1">
      <c r="A36" s="47"/>
      <c r="B36" s="47"/>
      <c r="C36" s="47"/>
      <c r="D36" s="26"/>
      <c r="E36" s="27"/>
      <c r="F36" s="28"/>
      <c r="G36" s="27"/>
      <c r="H36" s="27"/>
      <c r="I36" s="28"/>
      <c r="J36" s="27"/>
      <c r="P36" s="37"/>
    </row>
    <row r="37" spans="1:16" s="1" customFormat="1">
      <c r="A37" s="47"/>
      <c r="B37" s="47"/>
      <c r="C37" s="47"/>
      <c r="D37" s="26"/>
      <c r="E37" s="27"/>
      <c r="F37" s="28"/>
      <c r="G37" s="27"/>
      <c r="H37" s="27"/>
      <c r="I37" s="28"/>
      <c r="J37" s="27"/>
      <c r="P37" s="37"/>
    </row>
    <row r="38" spans="1:16" s="1" customFormat="1">
      <c r="A38" s="47"/>
      <c r="B38" s="47"/>
      <c r="C38" s="47"/>
      <c r="D38" s="26"/>
      <c r="E38" s="27"/>
      <c r="F38" s="28"/>
      <c r="G38" s="27"/>
      <c r="H38" s="27"/>
      <c r="I38" s="28"/>
      <c r="J38" s="27"/>
      <c r="P38" s="37"/>
    </row>
    <row r="39" spans="1:16" s="1" customFormat="1">
      <c r="A39" s="47"/>
      <c r="B39" s="47"/>
      <c r="C39" s="47"/>
      <c r="D39" s="26"/>
      <c r="E39" s="27"/>
      <c r="F39" s="28"/>
      <c r="G39" s="27"/>
      <c r="H39" s="27"/>
      <c r="I39" s="28"/>
      <c r="J39" s="27"/>
      <c r="P39" s="37"/>
    </row>
    <row r="40" spans="1:16" s="1" customFormat="1">
      <c r="A40" s="47"/>
      <c r="B40" s="47"/>
      <c r="C40" s="47"/>
      <c r="D40" s="26"/>
      <c r="E40" s="27"/>
      <c r="F40" s="28"/>
      <c r="G40" s="27"/>
      <c r="H40" s="27"/>
      <c r="I40" s="28"/>
      <c r="J40" s="27"/>
      <c r="P40" s="37"/>
    </row>
    <row r="41" spans="1:16" s="1" customFormat="1">
      <c r="A41" s="47"/>
      <c r="B41" s="47"/>
      <c r="C41" s="47"/>
      <c r="D41" s="26"/>
      <c r="E41" s="27"/>
      <c r="F41" s="28"/>
      <c r="G41" s="27"/>
      <c r="H41" s="27"/>
      <c r="I41" s="28"/>
      <c r="J41" s="27"/>
      <c r="P41" s="37"/>
    </row>
    <row r="42" spans="1:16" s="1" customFormat="1">
      <c r="A42" s="47"/>
      <c r="B42" s="47"/>
      <c r="C42" s="47"/>
      <c r="D42" s="26"/>
      <c r="E42" s="27"/>
      <c r="F42" s="28"/>
      <c r="G42" s="27"/>
      <c r="H42" s="27"/>
      <c r="I42" s="28"/>
      <c r="J42" s="27"/>
      <c r="P42" s="37"/>
    </row>
    <row r="43" spans="1:16" s="1" customFormat="1">
      <c r="A43" s="47"/>
      <c r="B43" s="47"/>
      <c r="C43" s="47"/>
      <c r="D43" s="29"/>
      <c r="E43" s="27"/>
      <c r="F43" s="28"/>
      <c r="G43" s="27"/>
      <c r="H43" s="27"/>
      <c r="I43" s="28"/>
      <c r="J43" s="27"/>
      <c r="P43" s="37"/>
    </row>
    <row r="44" spans="1:16" s="1" customFormat="1">
      <c r="A44" s="47"/>
      <c r="B44" s="47"/>
      <c r="C44" s="47"/>
      <c r="D44" s="26"/>
      <c r="E44" s="27"/>
      <c r="F44" s="28"/>
      <c r="G44" s="27"/>
      <c r="H44" s="27"/>
      <c r="I44" s="28"/>
      <c r="J44" s="27"/>
      <c r="P44" s="37"/>
    </row>
    <row r="45" spans="1:16">
      <c r="A45" s="25"/>
      <c r="B45" s="25"/>
      <c r="C45" s="25"/>
      <c r="D45" s="30"/>
      <c r="E45" s="30"/>
      <c r="F45" s="30"/>
      <c r="G45" s="30"/>
      <c r="H45" s="30"/>
      <c r="I45" s="30"/>
      <c r="J45" s="30"/>
    </row>
    <row r="46" spans="1:16">
      <c r="A46" s="25"/>
      <c r="B46" s="25"/>
      <c r="C46" s="25"/>
      <c r="D46" s="31"/>
      <c r="E46" s="31"/>
      <c r="F46" s="27"/>
      <c r="G46" s="27"/>
      <c r="H46" s="27"/>
      <c r="I46" s="28"/>
    </row>
    <row r="47" spans="1:16">
      <c r="D47" s="32"/>
      <c r="E47" s="32"/>
      <c r="F47" s="32"/>
      <c r="G47" s="32"/>
      <c r="I47" s="33"/>
    </row>
  </sheetData>
  <mergeCells count="37">
    <mergeCell ref="A40:C40"/>
    <mergeCell ref="A41:C41"/>
    <mergeCell ref="A42:C42"/>
    <mergeCell ref="A43:C43"/>
    <mergeCell ref="A44:C44"/>
    <mergeCell ref="A35:C35"/>
    <mergeCell ref="A36:C36"/>
    <mergeCell ref="A37:C37"/>
    <mergeCell ref="A38:C38"/>
    <mergeCell ref="A39:C39"/>
    <mergeCell ref="A27:C27"/>
    <mergeCell ref="A28:C28"/>
    <mergeCell ref="M2:M3"/>
    <mergeCell ref="A16:K16"/>
    <mergeCell ref="L2:L3"/>
    <mergeCell ref="H2:H3"/>
    <mergeCell ref="I2:I3"/>
    <mergeCell ref="A26:C26"/>
    <mergeCell ref="K2:K3"/>
    <mergeCell ref="C2:D2"/>
    <mergeCell ref="A17:M17"/>
    <mergeCell ref="A1:N1"/>
    <mergeCell ref="A31:C31"/>
    <mergeCell ref="A19:C19"/>
    <mergeCell ref="A20:C20"/>
    <mergeCell ref="A21:C21"/>
    <mergeCell ref="A23:C23"/>
    <mergeCell ref="A24:C24"/>
    <mergeCell ref="A22:C22"/>
    <mergeCell ref="A2:A3"/>
    <mergeCell ref="B2:B3"/>
    <mergeCell ref="E2:E3"/>
    <mergeCell ref="F2:F3"/>
    <mergeCell ref="G2:G3"/>
    <mergeCell ref="J2:J3"/>
    <mergeCell ref="A25:C25"/>
    <mergeCell ref="A29:C29"/>
  </mergeCells>
  <printOptions horizontalCentered="1"/>
  <pageMargins left="0.34" right="0.19" top="0.75" bottom="0.75" header="0.3" footer="0.3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</vt:lpstr>
      <vt:lpstr>'PORTAL SEFIN'!Área_de_impresión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Lic. Adela Centeno Fonticiella</cp:lastModifiedBy>
  <cp:lastPrinted>2019-04-03T15:31:26Z</cp:lastPrinted>
  <dcterms:created xsi:type="dcterms:W3CDTF">2008-01-30T14:54:54Z</dcterms:created>
  <dcterms:modified xsi:type="dcterms:W3CDTF">2019-04-03T15:37:40Z</dcterms:modified>
</cp:coreProperties>
</file>