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OCTUBRE\"/>
    </mc:Choice>
  </mc:AlternateContent>
  <bookViews>
    <workbookView xWindow="0" yWindow="0" windowWidth="20490" windowHeight="7620" tabRatio="865"/>
  </bookViews>
  <sheets>
    <sheet name="PORTAL SEFIN" sheetId="33" r:id="rId1"/>
  </sheets>
  <definedNames>
    <definedName name="_xlnm.Print_Area" localSheetId="0">'PORTAL SEFIN'!$A$1:$M$34</definedName>
  </definedNames>
  <calcPr calcId="162913"/>
</workbook>
</file>

<file path=xl/calcChain.xml><?xml version="1.0" encoding="utf-8"?>
<calcChain xmlns="http://schemas.openxmlformats.org/spreadsheetml/2006/main">
  <c r="E33" i="33" l="1"/>
  <c r="G31" i="33"/>
  <c r="G30" i="33"/>
  <c r="G29" i="33"/>
  <c r="G28" i="33"/>
  <c r="G27" i="33"/>
  <c r="G26" i="33"/>
  <c r="G25" i="33"/>
  <c r="G23" i="33"/>
  <c r="G22" i="33"/>
  <c r="G21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G33" i="33" l="1"/>
  <c r="M15" i="33"/>
</calcChain>
</file>

<file path=xl/sharedStrings.xml><?xml version="1.0" encoding="utf-8"?>
<sst xmlns="http://schemas.openxmlformats.org/spreadsheetml/2006/main" count="54" uniqueCount="38">
  <si>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</si>
  <si>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</si>
  <si>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</si>
  <si>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</si>
  <si>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</si>
  <si>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</si>
  <si>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</si>
  <si>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</si>
  <si>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</si>
  <si>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</si>
  <si>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</si>
  <si>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</si>
  <si>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</si>
  <si>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</si>
  <si>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</si>
  <si>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</si>
  <si>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</si>
  <si>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</si>
  <si>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</si>
  <si>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</si>
  <si>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</si>
  <si>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</si>
  <si>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</si>
  <si>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</si>
  <si>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</si>
  <si>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</si>
  <si>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</si>
  <si>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</si>
  <si>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</si>
  <si>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</si>
  <si>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</si>
  <si>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</si>
  <si>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</si>
  <si>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</si>
  <si>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Tercera Parcialidad del Ajuste de Coeficientes del  Fondo de Fomento Municipal (30%)</t>
  </si>
  <si>
    <t>PARTICIPACIONES A MUNICIPIOS OCTUBRE 2019</t>
  </si>
  <si>
    <t>OCTUBRE 2019</t>
  </si>
  <si>
    <r>
      <t>/1</t>
    </r>
    <r>
      <rPr>
        <sz val="14"/>
        <rFont val="Arial"/>
        <family val="2"/>
      </rPr>
      <t xml:space="preserve"> Se aplicó la cuarta deducción por el monto de </t>
    </r>
    <r>
      <rPr>
        <b/>
        <sz val="14"/>
        <color rgb="FFFF0000"/>
        <rFont val="Arial"/>
        <family val="2"/>
      </rPr>
      <t>$-36,414.55</t>
    </r>
    <r>
      <rPr>
        <sz val="14"/>
        <rFont val="Arial"/>
        <family val="2"/>
      </rPr>
      <t xml:space="preserve"> al Municipio de Calakmul derivado del Ajuste de Coeficiente 2019 del Fondo de Fomento Municipal (30%).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</si>
</sst>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#,##0_ ;[Red]\-#,##0\ "/>
    <numFmt numFmtId="168" formatCode="&quot;$&quot;#,##0.00"/>
    <numFmt numFmtId="169" formatCode="_-&quot;$&quot;* #,##0_-;\-&quot;$&quot;* #,##0_-;_-&quot;$&quot;* &quot;-&quot;??_-;_-@_-"/>
    <numFmt numFmtId="170" formatCode="&quot;$&quot;\ \ \ #\'\ ###\ \,##0.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zo Sans"/>
      <family val="3"/>
    </font>
    <font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8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167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167" fontId="38" fillId="2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9" fontId="38" fillId="2" borderId="0" xfId="60" applyNumberFormat="1" applyFont="1" applyFill="1" applyBorder="1" applyAlignment="1">
      <alignment vertical="center"/>
    </xf>
    <xf numFmtId="169" fontId="29" fillId="2" borderId="1" xfId="60" applyNumberFormat="1" applyFont="1" applyFill="1" applyBorder="1" applyAlignment="1">
      <alignment vertical="center"/>
    </xf>
    <xf numFmtId="169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170" fontId="41" fillId="2" borderId="0" xfId="17" applyNumberFormat="1" applyFont="1" applyFill="1" applyAlignment="1">
      <alignment vertical="center"/>
    </xf>
    <xf numFmtId="169" fontId="42" fillId="2" borderId="0" xfId="60" applyNumberFormat="1" applyFont="1" applyFill="1" applyBorder="1" applyAlignment="1">
      <alignment vertical="center"/>
    </xf>
    <xf numFmtId="0" fontId="0" fillId="2" borderId="0" xfId="0" applyFill="1"/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9"/>
  <sheetViews>
    <sheetView tabSelected="1" zoomScale="40" zoomScaleNormal="40" workbookViewId="0">
      <selection activeCell="I19" sqref="I19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38" s="3" customFormat="1" ht="63.75" customHeight="1" thickBot="1">
      <c r="A2" s="61" t="s">
        <v>29</v>
      </c>
      <c r="B2" s="61" t="s">
        <v>30</v>
      </c>
      <c r="C2" s="61" t="s">
        <v>18</v>
      </c>
      <c r="D2" s="61"/>
      <c r="E2" s="61" t="s">
        <v>23</v>
      </c>
      <c r="F2" s="61" t="s">
        <v>19</v>
      </c>
      <c r="G2" s="61" t="s">
        <v>20</v>
      </c>
      <c r="H2" s="61" t="s">
        <v>21</v>
      </c>
      <c r="I2" s="61" t="s">
        <v>24</v>
      </c>
      <c r="J2" s="61" t="s">
        <v>25</v>
      </c>
      <c r="K2" s="61" t="s">
        <v>22</v>
      </c>
      <c r="L2" s="59" t="s">
        <v>31</v>
      </c>
      <c r="M2" s="57" t="s">
        <v>26</v>
      </c>
      <c r="O2" s="34"/>
    </row>
    <row r="3" spans="1:38" s="3" customFormat="1" ht="43.5" customHeight="1" thickBot="1">
      <c r="A3" s="61"/>
      <c r="B3" s="61"/>
      <c r="C3" s="37">
        <v>0.7</v>
      </c>
      <c r="D3" s="37" t="s">
        <v>33</v>
      </c>
      <c r="E3" s="61"/>
      <c r="F3" s="61"/>
      <c r="G3" s="61"/>
      <c r="H3" s="61"/>
      <c r="I3" s="61"/>
      <c r="J3" s="61"/>
      <c r="K3" s="61"/>
      <c r="L3" s="60"/>
      <c r="M3" s="57"/>
      <c r="O3" s="34"/>
    </row>
    <row r="4" spans="1:38" ht="29.25" customHeight="1" thickBot="1">
      <c r="A4" s="4" t="s">
        <v>9</v>
      </c>
      <c r="B4" s="38">
        <v>4299973.93</v>
      </c>
      <c r="C4" s="38">
        <v>1017602.03</v>
      </c>
      <c r="D4" s="38">
        <v>35663.089999999982</v>
      </c>
      <c r="E4" s="38">
        <v>32857.14</v>
      </c>
      <c r="F4" s="38">
        <v>0</v>
      </c>
      <c r="G4" s="38">
        <v>49596.12</v>
      </c>
      <c r="H4" s="38">
        <v>177261.82</v>
      </c>
      <c r="I4" s="38">
        <v>81300.47</v>
      </c>
      <c r="J4" s="38">
        <v>9765.5400000000009</v>
      </c>
      <c r="K4" s="38">
        <v>1982177.13</v>
      </c>
      <c r="L4" s="38">
        <v>590439</v>
      </c>
      <c r="M4" s="39">
        <f>SUM(B4:L4)</f>
        <v>8276636.2699999996</v>
      </c>
      <c r="O4" s="35"/>
      <c r="P4" s="5"/>
    </row>
    <row r="5" spans="1:38" ht="29.25" customHeight="1" thickBot="1">
      <c r="A5" s="6" t="s">
        <v>1</v>
      </c>
      <c r="B5" s="40">
        <v>5940418.5099999998</v>
      </c>
      <c r="C5" s="40">
        <v>1405818.28</v>
      </c>
      <c r="D5" s="40">
        <v>170855.27</v>
      </c>
      <c r="E5" s="40">
        <v>45392.17</v>
      </c>
      <c r="F5" s="40">
        <v>0</v>
      </c>
      <c r="G5" s="40">
        <v>68517.09</v>
      </c>
      <c r="H5" s="40">
        <v>243036.42</v>
      </c>
      <c r="I5" s="40">
        <v>165348.48000000001</v>
      </c>
      <c r="J5" s="40">
        <v>13491.1</v>
      </c>
      <c r="K5" s="40">
        <v>2906301</v>
      </c>
      <c r="L5" s="41">
        <v>1066573</v>
      </c>
      <c r="M5" s="42">
        <f t="shared" ref="M5:M14" si="0">SUM(B5:L5)</f>
        <v>12025751.32</v>
      </c>
      <c r="O5" s="35"/>
      <c r="P5" s="5"/>
    </row>
    <row r="6" spans="1:38" ht="29.25" customHeight="1" thickBot="1">
      <c r="A6" s="4" t="s">
        <v>2</v>
      </c>
      <c r="B6" s="38">
        <v>24379135.469999999</v>
      </c>
      <c r="C6" s="38">
        <v>5769397.25</v>
      </c>
      <c r="D6" s="38">
        <v>847360.58</v>
      </c>
      <c r="E6" s="38">
        <v>186286.85</v>
      </c>
      <c r="F6" s="38">
        <v>0</v>
      </c>
      <c r="G6" s="38">
        <v>281190.18</v>
      </c>
      <c r="H6" s="38">
        <v>877954.15</v>
      </c>
      <c r="I6" s="38">
        <v>983751.2</v>
      </c>
      <c r="J6" s="38">
        <v>55366.69</v>
      </c>
      <c r="K6" s="38">
        <v>11565723.1</v>
      </c>
      <c r="L6" s="43">
        <v>2430877</v>
      </c>
      <c r="M6" s="39">
        <f t="shared" si="0"/>
        <v>47377042.469999999</v>
      </c>
      <c r="O6" s="35"/>
      <c r="P6" s="5"/>
    </row>
    <row r="7" spans="1:38" ht="29.25" customHeight="1" thickBot="1">
      <c r="A7" s="6" t="s">
        <v>10</v>
      </c>
      <c r="B7" s="40">
        <v>5564999.3899999997</v>
      </c>
      <c r="C7" s="40">
        <v>1316974.19</v>
      </c>
      <c r="D7" s="40">
        <v>151079.49</v>
      </c>
      <c r="E7" s="40">
        <v>42523.5</v>
      </c>
      <c r="F7" s="40">
        <v>0</v>
      </c>
      <c r="G7" s="40">
        <v>64186.98</v>
      </c>
      <c r="H7" s="40">
        <v>224009.8</v>
      </c>
      <c r="I7" s="40">
        <v>124939.39</v>
      </c>
      <c r="J7" s="40">
        <v>12638.49</v>
      </c>
      <c r="K7" s="40">
        <v>2537158.9700000002</v>
      </c>
      <c r="L7" s="41">
        <v>656504</v>
      </c>
      <c r="M7" s="42">
        <f t="shared" si="0"/>
        <v>10695014.200000001</v>
      </c>
      <c r="O7" s="35"/>
      <c r="P7" s="5"/>
    </row>
    <row r="8" spans="1:38" ht="29.25" customHeight="1" thickBot="1">
      <c r="A8" s="4" t="s">
        <v>12</v>
      </c>
      <c r="B8" s="38">
        <v>22409540.620000001</v>
      </c>
      <c r="C8" s="38">
        <v>5303286.58</v>
      </c>
      <c r="D8" s="38">
        <v>599697.03</v>
      </c>
      <c r="E8" s="38">
        <v>171236.71000000002</v>
      </c>
      <c r="F8" s="38">
        <v>0</v>
      </c>
      <c r="G8" s="38">
        <v>258472.77</v>
      </c>
      <c r="H8" s="38">
        <v>843388.78</v>
      </c>
      <c r="I8" s="38">
        <v>836712.21</v>
      </c>
      <c r="J8" s="38">
        <v>50893.599999999999</v>
      </c>
      <c r="K8" s="38">
        <v>10978494.34</v>
      </c>
      <c r="L8" s="43">
        <v>6292035</v>
      </c>
      <c r="M8" s="39">
        <f t="shared" si="0"/>
        <v>47743757.640000008</v>
      </c>
      <c r="O8" s="35"/>
      <c r="P8" s="5"/>
    </row>
    <row r="9" spans="1:38" ht="29.25" customHeight="1" thickBot="1">
      <c r="A9" s="6" t="s">
        <v>3</v>
      </c>
      <c r="B9" s="40">
        <v>8991903.6300000008</v>
      </c>
      <c r="C9" s="40">
        <v>2127961.6</v>
      </c>
      <c r="D9" s="40">
        <v>490581.51</v>
      </c>
      <c r="E9" s="40">
        <v>68709.31</v>
      </c>
      <c r="F9" s="40">
        <v>0</v>
      </c>
      <c r="G9" s="40">
        <v>103713.07</v>
      </c>
      <c r="H9" s="40">
        <v>331866.93</v>
      </c>
      <c r="I9" s="40">
        <v>300721.64</v>
      </c>
      <c r="J9" s="40">
        <v>20421.23</v>
      </c>
      <c r="K9" s="40">
        <v>4782597.3600000003</v>
      </c>
      <c r="L9" s="41">
        <v>916117</v>
      </c>
      <c r="M9" s="42">
        <f t="shared" si="0"/>
        <v>18134593.280000001</v>
      </c>
      <c r="O9" s="35"/>
      <c r="P9" s="5"/>
    </row>
    <row r="10" spans="1:38" ht="29.25" customHeight="1" thickBot="1">
      <c r="A10" s="4" t="s">
        <v>4</v>
      </c>
      <c r="B10" s="38">
        <v>6762273.71</v>
      </c>
      <c r="C10" s="38">
        <v>1600312.83</v>
      </c>
      <c r="D10" s="38">
        <v>168703.52</v>
      </c>
      <c r="E10" s="38">
        <v>51672.160000000003</v>
      </c>
      <c r="F10" s="38">
        <v>0</v>
      </c>
      <c r="G10" s="38">
        <v>77996.400000000009</v>
      </c>
      <c r="H10" s="38">
        <v>257981.97</v>
      </c>
      <c r="I10" s="38">
        <v>175577.13</v>
      </c>
      <c r="J10" s="38">
        <v>15357.59</v>
      </c>
      <c r="K10" s="38">
        <v>2910042.36</v>
      </c>
      <c r="L10" s="43">
        <v>2338957</v>
      </c>
      <c r="M10" s="39">
        <f t="shared" si="0"/>
        <v>14358874.670000002</v>
      </c>
      <c r="O10" s="35"/>
      <c r="P10" s="5"/>
    </row>
    <row r="11" spans="1:38" ht="29.25" customHeight="1" thickBot="1">
      <c r="A11" s="6" t="s">
        <v>5</v>
      </c>
      <c r="B11" s="40">
        <v>4172248.87</v>
      </c>
      <c r="C11" s="40">
        <v>987375.49</v>
      </c>
      <c r="D11" s="40">
        <v>94231.5</v>
      </c>
      <c r="E11" s="40">
        <v>31881.16</v>
      </c>
      <c r="F11" s="40">
        <v>0</v>
      </c>
      <c r="G11" s="40">
        <v>48122.93</v>
      </c>
      <c r="H11" s="40">
        <v>165034.97</v>
      </c>
      <c r="I11" s="40">
        <v>90670.86</v>
      </c>
      <c r="J11" s="40">
        <v>9475.4499999999989</v>
      </c>
      <c r="K11" s="40">
        <v>1897464.63</v>
      </c>
      <c r="L11" s="41">
        <v>141222</v>
      </c>
      <c r="M11" s="42">
        <f t="shared" si="0"/>
        <v>7637727.8600000003</v>
      </c>
      <c r="O11" s="35"/>
      <c r="P11" s="5"/>
    </row>
    <row r="12" spans="1:38" ht="29.25" customHeight="1" thickBot="1">
      <c r="A12" s="4" t="s">
        <v>6</v>
      </c>
      <c r="B12" s="38">
        <v>5217608.6900000004</v>
      </c>
      <c r="C12" s="38">
        <v>1234763.1100000001</v>
      </c>
      <c r="D12" s="38">
        <v>124026.48</v>
      </c>
      <c r="E12" s="38">
        <v>39869.01</v>
      </c>
      <c r="F12" s="38">
        <v>0</v>
      </c>
      <c r="G12" s="38">
        <v>60180.160000000003</v>
      </c>
      <c r="H12" s="38">
        <v>191994.77</v>
      </c>
      <c r="I12" s="38">
        <v>117472.68</v>
      </c>
      <c r="J12" s="38">
        <v>11849.55</v>
      </c>
      <c r="K12" s="38">
        <v>2530758.25</v>
      </c>
      <c r="L12" s="43">
        <v>325415</v>
      </c>
      <c r="M12" s="39">
        <f t="shared" si="0"/>
        <v>9853937.6999999993</v>
      </c>
      <c r="O12" s="35"/>
      <c r="P12" s="5"/>
    </row>
    <row r="13" spans="1:38" ht="29.25" customHeight="1" thickBot="1">
      <c r="A13" s="6" t="s">
        <v>7</v>
      </c>
      <c r="B13" s="40">
        <v>4996933.4800000004</v>
      </c>
      <c r="C13" s="40">
        <v>1182539.6499999999</v>
      </c>
      <c r="D13" s="40">
        <v>32637.3</v>
      </c>
      <c r="E13" s="40">
        <v>38182.769999999997</v>
      </c>
      <c r="F13" s="40">
        <v>0</v>
      </c>
      <c r="G13" s="40">
        <v>57634.879999999997</v>
      </c>
      <c r="H13" s="40">
        <v>172404.02</v>
      </c>
      <c r="I13" s="40">
        <v>27174.21</v>
      </c>
      <c r="J13" s="40">
        <v>11348.38</v>
      </c>
      <c r="K13" s="40">
        <v>2247232.98</v>
      </c>
      <c r="L13" s="41">
        <v>423289</v>
      </c>
      <c r="M13" s="42">
        <f t="shared" si="0"/>
        <v>9189376.6699999999</v>
      </c>
      <c r="O13" s="35"/>
      <c r="P13" s="5"/>
    </row>
    <row r="14" spans="1:38" ht="29.25" customHeight="1" thickBot="1">
      <c r="A14" s="4" t="s">
        <v>8</v>
      </c>
      <c r="B14" s="38">
        <v>3551624.98</v>
      </c>
      <c r="C14" s="38">
        <v>840502.95</v>
      </c>
      <c r="D14" s="38">
        <v>32688.42</v>
      </c>
      <c r="E14" s="38">
        <v>27138.82</v>
      </c>
      <c r="F14" s="38">
        <v>0</v>
      </c>
      <c r="G14" s="38">
        <v>40964.620000000003</v>
      </c>
      <c r="H14" s="38">
        <v>128759.81</v>
      </c>
      <c r="I14" s="38">
        <v>31412.33</v>
      </c>
      <c r="J14" s="38">
        <v>8065.98</v>
      </c>
      <c r="K14" s="38">
        <v>1359594.04</v>
      </c>
      <c r="L14" s="43">
        <v>426721</v>
      </c>
      <c r="M14" s="39">
        <f t="shared" si="0"/>
        <v>6447472.9500000002</v>
      </c>
      <c r="O14" s="35"/>
      <c r="P14" s="5"/>
    </row>
    <row r="15" spans="1:38" s="9" customFormat="1" ht="42.75" customHeight="1" thickBot="1">
      <c r="A15" s="7" t="s">
        <v>11</v>
      </c>
      <c r="B15" s="44">
        <f>SUM(B4:B14)</f>
        <v>96286661.280000001</v>
      </c>
      <c r="C15" s="44">
        <f>SUM(C4:C14)</f>
        <v>22786533.959999993</v>
      </c>
      <c r="D15" s="44">
        <f>SUM(D4:D14)</f>
        <v>2747524.1899999995</v>
      </c>
      <c r="E15" s="44">
        <f t="shared" ref="E15:L15" si="1">SUM(E4:E14)</f>
        <v>735749.60000000009</v>
      </c>
      <c r="F15" s="44">
        <f t="shared" si="1"/>
        <v>0</v>
      </c>
      <c r="G15" s="44">
        <f t="shared" si="1"/>
        <v>1110575.2000000002</v>
      </c>
      <c r="H15" s="44">
        <f t="shared" si="1"/>
        <v>3613693.4400000009</v>
      </c>
      <c r="I15" s="44">
        <f t="shared" si="1"/>
        <v>2935080.6</v>
      </c>
      <c r="J15" s="44">
        <f t="shared" si="1"/>
        <v>218673.60000000003</v>
      </c>
      <c r="K15" s="44">
        <f t="shared" si="1"/>
        <v>45697544.159999996</v>
      </c>
      <c r="L15" s="44">
        <f t="shared" si="1"/>
        <v>15608149</v>
      </c>
      <c r="M15" s="44">
        <f>SUM(M4:M14)</f>
        <v>191740185.03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8" t="s">
        <v>27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31"/>
    </row>
    <row r="17" spans="1:38" s="50" customFormat="1" ht="16.5" customHeight="1">
      <c r="A17" s="62" t="s">
        <v>37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50" customFormat="1" ht="16.5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50" customFormat="1" ht="33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65" t="s">
        <v>36</v>
      </c>
      <c r="B20" s="66"/>
      <c r="C20" s="66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6" t="s">
        <v>17</v>
      </c>
      <c r="B21" s="56"/>
      <c r="C21" s="56"/>
      <c r="D21" s="18"/>
      <c r="E21" s="46">
        <v>401194422</v>
      </c>
      <c r="F21" s="19" t="s">
        <v>13</v>
      </c>
      <c r="G21" s="46">
        <f>ROUND(E21*0.24,2)</f>
        <v>96286661.280000001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6" t="s">
        <v>32</v>
      </c>
      <c r="B22" s="56"/>
      <c r="C22" s="56"/>
      <c r="D22" s="18"/>
      <c r="E22" s="46">
        <v>22786533.960000001</v>
      </c>
      <c r="F22" s="19" t="s">
        <v>15</v>
      </c>
      <c r="G22" s="46">
        <f>E22</f>
        <v>22786533.960000001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6" t="s">
        <v>28</v>
      </c>
      <c r="B23" s="56"/>
      <c r="C23" s="56"/>
      <c r="D23" s="18"/>
      <c r="E23" s="46">
        <v>2783938.74</v>
      </c>
      <c r="F23" s="19" t="s">
        <v>15</v>
      </c>
      <c r="G23" s="46">
        <f>E23</f>
        <v>2783938.74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customFormat="1" ht="45.75" customHeight="1">
      <c r="A24" s="56" t="s">
        <v>34</v>
      </c>
      <c r="B24" s="56"/>
      <c r="C24" s="56"/>
      <c r="D24" s="51"/>
      <c r="E24" s="52">
        <v>0</v>
      </c>
      <c r="F24" s="53"/>
      <c r="G24" s="52">
        <v>-36414.550000000003</v>
      </c>
      <c r="I24" s="53"/>
      <c r="J24" s="53"/>
      <c r="K24" s="53"/>
      <c r="L24" s="53"/>
      <c r="M24" s="53"/>
      <c r="N24" s="53"/>
      <c r="O24" s="53"/>
      <c r="P24" s="53"/>
      <c r="Q24" s="53"/>
    </row>
    <row r="25" spans="1:38" s="10" customFormat="1" ht="24" customHeight="1">
      <c r="A25" s="56" t="s">
        <v>23</v>
      </c>
      <c r="B25" s="56"/>
      <c r="C25" s="56"/>
      <c r="D25" s="18"/>
      <c r="E25" s="46">
        <v>3678748</v>
      </c>
      <c r="F25" s="19" t="s">
        <v>14</v>
      </c>
      <c r="G25" s="46">
        <f>ROUND(E25*0.2,2)</f>
        <v>735749.6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27" customHeight="1">
      <c r="A26" s="56" t="s">
        <v>19</v>
      </c>
      <c r="B26" s="56"/>
      <c r="C26" s="56"/>
      <c r="D26" s="18"/>
      <c r="E26" s="48">
        <v>0</v>
      </c>
      <c r="F26" s="19" t="s">
        <v>14</v>
      </c>
      <c r="G26" s="46">
        <f>ROUND(E26*0.2,2)</f>
        <v>0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6" t="s">
        <v>20</v>
      </c>
      <c r="B27" s="56"/>
      <c r="C27" s="56"/>
      <c r="D27" s="18"/>
      <c r="E27" s="46">
        <v>5552876</v>
      </c>
      <c r="F27" s="19" t="s">
        <v>14</v>
      </c>
      <c r="G27" s="46">
        <f>ROUND(E27*0.2,2)</f>
        <v>1110575.2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32.25" customHeight="1">
      <c r="A28" s="56" t="s">
        <v>21</v>
      </c>
      <c r="B28" s="56"/>
      <c r="C28" s="56"/>
      <c r="D28" s="18"/>
      <c r="E28" s="46">
        <v>15057056</v>
      </c>
      <c r="F28" s="19" t="s">
        <v>13</v>
      </c>
      <c r="G28" s="46">
        <f>ROUND(E28*0.24,2)</f>
        <v>3613693.44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6" t="s">
        <v>24</v>
      </c>
      <c r="B29" s="56"/>
      <c r="C29" s="56"/>
      <c r="D29" s="18"/>
      <c r="E29" s="46">
        <v>14675403</v>
      </c>
      <c r="F29" s="19" t="s">
        <v>14</v>
      </c>
      <c r="G29" s="46">
        <f>ROUND(E29*0.2,2)</f>
        <v>2935080.6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47.25" customHeight="1">
      <c r="A30" s="56" t="s">
        <v>25</v>
      </c>
      <c r="B30" s="56"/>
      <c r="C30" s="56"/>
      <c r="D30" s="18"/>
      <c r="E30" s="46">
        <v>1093368</v>
      </c>
      <c r="F30" s="19" t="s">
        <v>14</v>
      </c>
      <c r="G30" s="46">
        <f>ROUND(E30*0.2,2)</f>
        <v>218673.6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9.25" customHeight="1">
      <c r="A31" s="56" t="s">
        <v>22</v>
      </c>
      <c r="B31" s="56"/>
      <c r="C31" s="56"/>
      <c r="D31" s="18"/>
      <c r="E31" s="46">
        <v>190406434</v>
      </c>
      <c r="F31" s="19" t="s">
        <v>13</v>
      </c>
      <c r="G31" s="46">
        <f>ROUND(E31*0.24,2)</f>
        <v>45697544.159999996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25.5">
      <c r="A32" s="32" t="s">
        <v>31</v>
      </c>
      <c r="B32" s="32"/>
      <c r="C32" s="32"/>
      <c r="D32" s="33"/>
      <c r="E32" s="46">
        <v>38337170</v>
      </c>
      <c r="F32" s="19"/>
      <c r="G32" s="46">
        <v>15608149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15" ht="27" thickBot="1">
      <c r="A33" s="64" t="s">
        <v>11</v>
      </c>
      <c r="B33" s="64"/>
      <c r="C33" s="64"/>
      <c r="D33" s="20"/>
      <c r="E33" s="45">
        <f>SUM(E21:E32)</f>
        <v>695565949.70000005</v>
      </c>
      <c r="F33" s="21"/>
      <c r="G33" s="47">
        <f>SUM(G21:G32)</f>
        <v>191740185.02999997</v>
      </c>
      <c r="H33" s="11"/>
      <c r="I33" s="11"/>
      <c r="J33" s="12"/>
      <c r="K33" s="12"/>
      <c r="L33" s="12"/>
      <c r="M33" s="12"/>
    </row>
    <row r="34" spans="1:15" ht="26.25" thickTop="1">
      <c r="A34" s="11"/>
      <c r="B34" s="11"/>
      <c r="C34" s="11"/>
      <c r="D34" s="11"/>
      <c r="E34" s="36"/>
      <c r="F34" s="11"/>
      <c r="G34" s="16"/>
      <c r="H34" s="11"/>
      <c r="I34" s="11"/>
      <c r="J34" s="12"/>
      <c r="K34" s="12"/>
      <c r="L34" s="12"/>
      <c r="M34" s="12"/>
    </row>
    <row r="35" spans="1:15" ht="25.5">
      <c r="A35" s="22"/>
      <c r="B35" s="22"/>
      <c r="C35" s="22"/>
      <c r="D35" s="22"/>
      <c r="E35" s="22"/>
      <c r="F35" s="22"/>
      <c r="G35" s="46"/>
      <c r="H35" s="22"/>
      <c r="I35" s="22"/>
    </row>
    <row r="36" spans="1:15">
      <c r="A36" s="22"/>
      <c r="B36" s="22"/>
      <c r="C36" s="22"/>
      <c r="D36" s="22"/>
      <c r="E36" s="22"/>
      <c r="F36" s="22"/>
      <c r="G36" s="22"/>
      <c r="H36" s="22"/>
      <c r="I36" s="22"/>
    </row>
    <row r="37" spans="1:15" s="1" customFormat="1">
      <c r="A37" s="55"/>
      <c r="B37" s="55"/>
      <c r="C37" s="55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55"/>
      <c r="B38" s="55"/>
      <c r="C38" s="55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55"/>
      <c r="B39" s="55"/>
      <c r="C39" s="55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55"/>
      <c r="B40" s="55"/>
      <c r="C40" s="55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55"/>
      <c r="B41" s="55"/>
      <c r="C41" s="55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55"/>
      <c r="B42" s="55"/>
      <c r="C42" s="55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55"/>
      <c r="B43" s="55"/>
      <c r="C43" s="55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55"/>
      <c r="B44" s="55"/>
      <c r="C44" s="55"/>
      <c r="D44" s="23"/>
      <c r="E44" s="24"/>
      <c r="F44" s="25"/>
      <c r="G44" s="24"/>
      <c r="H44" s="24"/>
      <c r="I44" s="25"/>
      <c r="J44" s="24"/>
      <c r="O44" s="34"/>
    </row>
    <row r="45" spans="1:15" s="1" customFormat="1">
      <c r="A45" s="55"/>
      <c r="B45" s="55"/>
      <c r="C45" s="55"/>
      <c r="D45" s="26"/>
      <c r="E45" s="24"/>
      <c r="F45" s="25"/>
      <c r="G45" s="24"/>
      <c r="H45" s="24"/>
      <c r="I45" s="25"/>
      <c r="J45" s="24"/>
      <c r="O45" s="34"/>
    </row>
    <row r="46" spans="1:15" s="1" customFormat="1">
      <c r="A46" s="55"/>
      <c r="B46" s="55"/>
      <c r="C46" s="55"/>
      <c r="D46" s="23"/>
      <c r="E46" s="24"/>
      <c r="F46" s="25"/>
      <c r="G46" s="24"/>
      <c r="H46" s="24"/>
      <c r="I46" s="25"/>
      <c r="J46" s="24"/>
      <c r="O46" s="34"/>
    </row>
    <row r="47" spans="1:15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5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1:M1"/>
    <mergeCell ref="A33:C33"/>
    <mergeCell ref="A20:C20"/>
    <mergeCell ref="A21:C21"/>
    <mergeCell ref="A22:C22"/>
    <mergeCell ref="A25:C25"/>
    <mergeCell ref="A26:C26"/>
    <mergeCell ref="A23:C23"/>
    <mergeCell ref="A2:A3"/>
    <mergeCell ref="B2:B3"/>
    <mergeCell ref="E2:E3"/>
    <mergeCell ref="F2:F3"/>
    <mergeCell ref="G2:G3"/>
    <mergeCell ref="J2:J3"/>
    <mergeCell ref="A27:C27"/>
    <mergeCell ref="A31:C31"/>
    <mergeCell ref="A29:C29"/>
    <mergeCell ref="A30:C30"/>
    <mergeCell ref="M2:M3"/>
    <mergeCell ref="A16:K16"/>
    <mergeCell ref="L2:L3"/>
    <mergeCell ref="H2:H3"/>
    <mergeCell ref="I2:I3"/>
    <mergeCell ref="A28:C28"/>
    <mergeCell ref="K2:K3"/>
    <mergeCell ref="C2:D2"/>
    <mergeCell ref="A17:M17"/>
    <mergeCell ref="A24:C24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</mergeCells>
  <printOptions horizontalCentered="1"/>
  <pageMargins left="0.7" right="0.7" top="0.75" bottom="0.75" header="0.3" footer="0.3"/>
  <pageSetup scale="30" orientation="landscape" r:id="rId1"/>
  <ignoredErrors>
    <ignoredError sqref="G28" formula="1"/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2019-11-05T16:51:21Z</cp:lastPrinted>
  <dcterms:created xsi:type="dcterms:W3CDTF">2008-01-30T14:54:54Z</dcterms:created>
  <dcterms:modified xsi:type="dcterms:W3CDTF">2019-11-05T16:51:25Z</dcterms:modified>
</cp:coreProperties>
</file>