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spaldo azucena\Desktop\CALCULO DE PARTICIPACIONES 2019\OCTUBRE\"/>
    </mc:Choice>
  </mc:AlternateContent>
  <bookViews>
    <workbookView xWindow="0" yWindow="0" windowWidth="20490" windowHeight="7665"/>
  </bookViews>
  <sheets>
    <sheet name="PORTAL SEFIN" sheetId="1" r:id="rId1"/>
  </sheets>
  <definedNames>
    <definedName name="_xlnm.Print_Area" localSheetId="0">'PORTAL SEFIN'!$A$1:$N$30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F16" i="1"/>
  <c r="G16" i="1"/>
  <c r="B16" i="1"/>
  <c r="C16" i="1"/>
  <c r="D16" i="1"/>
  <c r="M5" i="1" l="1"/>
  <c r="E29" i="1"/>
  <c r="G24" i="1" l="1"/>
  <c r="G23" i="1"/>
  <c r="G28" i="1" l="1"/>
  <c r="G27" i="1"/>
  <c r="G26" i="1"/>
  <c r="L16" i="1"/>
  <c r="K16" i="1"/>
  <c r="J16" i="1"/>
  <c r="I16" i="1"/>
  <c r="H16" i="1"/>
  <c r="E16" i="1"/>
  <c r="G25" i="1"/>
  <c r="G22" i="1"/>
  <c r="G21" i="1" l="1"/>
  <c r="M6" i="1"/>
  <c r="M7" i="1"/>
  <c r="G20" i="1"/>
  <c r="M9" i="1"/>
  <c r="M10" i="1"/>
  <c r="M11" i="1"/>
  <c r="M12" i="1"/>
  <c r="M13" i="1"/>
  <c r="M14" i="1"/>
  <c r="M15" i="1"/>
  <c r="M8" i="1"/>
  <c r="G29" i="1" l="1"/>
</calcChain>
</file>

<file path=xl/sharedStrings.xml><?xml version="1.0" encoding="utf-8"?>
<sst xmlns="http://schemas.openxmlformats.org/spreadsheetml/2006/main" count="49" uniqueCount="36">
  <si>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</si>
  <si>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</si>
  <si>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</si>
  <si>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</si>
  <si>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</si>
  <si>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</si>
  <si>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</si>
  <si>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</si>
  <si>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</si>
  <si>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</si>
  <si>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</si>
  <si>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</si>
  <si>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</si>
  <si>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</si>
  <si>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</si>
  <si>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</si>
  <si>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</si>
  <si>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</si>
  <si>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</si>
  <si>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</si>
  <si>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</si>
  <si>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</si>
  <si>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</si>
  <si>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</si>
  <si>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</si>
  <si>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</si>
  <si>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</si>
  <si>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</si>
  <si>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</si>
  <si>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</si>
  <si>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</si>
  <si>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</si>
  <si>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</si>
  <si>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PARTICIPACIONES A MUNICIPIOS FEBRERO 2020</t>
  </si>
  <si>
    <t>TERCER AJUSTE CUATRIMESTRAL 2019</t>
  </si>
  <si>
    <t>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</si>
</sst>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5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rgb="FFFF0000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4" fillId="0" borderId="0"/>
  </cellStyleXfs>
  <cellXfs count="64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3" fontId="10" fillId="2" borderId="3" xfId="4" applyNumberFormat="1" applyFont="1" applyFill="1" applyBorder="1" applyAlignment="1">
      <alignment horizontal="center" vertical="center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3" fontId="10" fillId="5" borderId="3" xfId="4" applyNumberFormat="1" applyFont="1" applyFill="1" applyBorder="1" applyAlignment="1">
      <alignment horizontal="center" vertical="center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2" fillId="2" borderId="0" xfId="3" applyFont="1" applyFill="1" applyBorder="1"/>
    <xf numFmtId="0" fontId="12" fillId="2" borderId="0" xfId="3" applyFont="1" applyFill="1"/>
    <xf numFmtId="0" fontId="15" fillId="2" borderId="0" xfId="4" applyFont="1" applyFill="1" applyBorder="1" applyAlignment="1">
      <alignment horizontal="center" vertical="center"/>
    </xf>
    <xf numFmtId="0" fontId="15" fillId="4" borderId="0" xfId="4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vertical="center"/>
    </xf>
    <xf numFmtId="0" fontId="16" fillId="2" borderId="0" xfId="3" applyFont="1" applyFill="1" applyBorder="1"/>
    <xf numFmtId="0" fontId="16" fillId="2" borderId="0" xfId="3" applyFont="1" applyFill="1"/>
    <xf numFmtId="0" fontId="16" fillId="0" borderId="0" xfId="3" applyFont="1"/>
    <xf numFmtId="0" fontId="13" fillId="2" borderId="0" xfId="4" applyFont="1" applyFill="1" applyBorder="1" applyAlignment="1" applyProtection="1">
      <alignment horizontal="left" vertical="center" wrapText="1"/>
    </xf>
    <xf numFmtId="0" fontId="14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9" fillId="2" borderId="0" xfId="1" applyNumberFormat="1" applyFont="1" applyFill="1" applyBorder="1"/>
    <xf numFmtId="164" fontId="12" fillId="2" borderId="0" xfId="1" applyNumberFormat="1" applyFont="1" applyFill="1"/>
    <xf numFmtId="164" fontId="20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1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2" fillId="2" borderId="0" xfId="3" applyFont="1" applyFill="1" applyBorder="1"/>
    <xf numFmtId="0" fontId="14" fillId="2" borderId="0" xfId="4" applyFont="1" applyFill="1" applyBorder="1" applyAlignment="1">
      <alignment vertical="center" wrapText="1"/>
    </xf>
    <xf numFmtId="3" fontId="23" fillId="6" borderId="3" xfId="4" applyNumberFormat="1" applyFont="1" applyFill="1" applyBorder="1" applyAlignment="1">
      <alignment horizontal="center" vertical="center"/>
    </xf>
    <xf numFmtId="49" fontId="15" fillId="4" borderId="0" xfId="4" quotePrefix="1" applyNumberFormat="1" applyFont="1" applyFill="1" applyBorder="1" applyAlignment="1">
      <alignment horizontal="center" vertical="center"/>
    </xf>
    <xf numFmtId="49" fontId="15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/>
    </xf>
    <xf numFmtId="0" fontId="17" fillId="2" borderId="0" xfId="4" applyFont="1" applyFill="1" applyBorder="1" applyAlignment="1" applyProtection="1">
      <alignment horizontal="left" vertical="center" wrapText="1"/>
    </xf>
    <xf numFmtId="0" fontId="18" fillId="2" borderId="0" xfId="4" applyFont="1" applyFill="1" applyBorder="1" applyAlignment="1" applyProtection="1">
      <alignment horizontal="center" vertical="center" wrapText="1"/>
    </xf>
    <xf numFmtId="0" fontId="13" fillId="2" borderId="0" xfId="4" applyFont="1" applyFill="1" applyBorder="1" applyAlignment="1" applyProtection="1">
      <alignment horizontal="left" vertical="center" wrapText="1"/>
    </xf>
  </cellXfs>
  <cellStyles count="15">
    <cellStyle name="Millares" xfId="1" builtinId="3"/>
    <cellStyle name="Millares 2" xfId="8"/>
    <cellStyle name="Millares 2 2" xfId="10"/>
    <cellStyle name="Moneda" xfId="2" builtinId="4"/>
    <cellStyle name="Moneda 2" xfId="5"/>
    <cellStyle name="Moneda 2 2" xfId="7"/>
    <cellStyle name="Moneda 2 2 2" xfId="11"/>
    <cellStyle name="Normal" xfId="0" builtinId="0"/>
    <cellStyle name="Normal 12 2" xfId="3"/>
    <cellStyle name="Normal 2" xfId="4"/>
    <cellStyle name="Normal 2 2" xfId="9"/>
    <cellStyle name="Normal 2 3" xfId="14"/>
    <cellStyle name="Porcentaje 2" xfId="13"/>
    <cellStyle name="Porcentual 3" xfId="6"/>
    <cellStyle name="Porcentual 3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19</xdr:row>
      <xdr:rowOff>287547</xdr:rowOff>
    </xdr:from>
    <xdr:to>
      <xdr:col>6</xdr:col>
      <xdr:colOff>1651197</xdr:colOff>
      <xdr:row>20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21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5"/>
  <sheetViews>
    <sheetView tabSelected="1" zoomScale="50" zoomScaleNormal="50" workbookViewId="0">
      <selection activeCell="J41" sqref="J41"/>
    </sheetView>
  </sheetViews>
  <sheetFormatPr baseColWidth="10" defaultRowHeight="14.25"/>
  <cols>
    <col min="1" max="1" width="29" style="1" customWidth="1"/>
    <col min="2" max="2" width="27.85546875" style="1" customWidth="1"/>
    <col min="3" max="3" width="23.5703125" style="1" customWidth="1"/>
    <col min="4" max="4" width="19.5703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39" ht="121.5" customHeight="1" thickBot="1">
      <c r="A1" s="54" t="s">
        <v>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39" ht="58.5" customHeight="1" thickBot="1">
      <c r="A2" s="55" t="s">
        <v>34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3"/>
    </row>
    <row r="3" spans="1:39" s="5" customFormat="1" ht="56.25" customHeight="1" thickBot="1">
      <c r="A3" s="56" t="s">
        <v>0</v>
      </c>
      <c r="B3" s="56" t="s">
        <v>1</v>
      </c>
      <c r="C3" s="56" t="s">
        <v>2</v>
      </c>
      <c r="D3" s="56"/>
      <c r="E3" s="56" t="s">
        <v>3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  <c r="K3" s="56" t="s">
        <v>9</v>
      </c>
      <c r="L3" s="57" t="s">
        <v>10</v>
      </c>
      <c r="M3" s="59" t="s">
        <v>11</v>
      </c>
      <c r="N3" s="4"/>
    </row>
    <row r="4" spans="1:39" s="5" customFormat="1" ht="66.75" customHeight="1" thickBot="1">
      <c r="A4" s="56"/>
      <c r="B4" s="56"/>
      <c r="C4" s="6">
        <v>0.7</v>
      </c>
      <c r="D4" s="6">
        <v>0.3</v>
      </c>
      <c r="E4" s="56"/>
      <c r="F4" s="56"/>
      <c r="G4" s="56"/>
      <c r="H4" s="56"/>
      <c r="I4" s="56"/>
      <c r="J4" s="56"/>
      <c r="K4" s="56"/>
      <c r="L4" s="58"/>
      <c r="M4" s="59"/>
      <c r="N4" s="4"/>
    </row>
    <row r="5" spans="1:39" ht="29.25" customHeight="1" thickBot="1">
      <c r="A5" s="7" t="s">
        <v>12</v>
      </c>
      <c r="B5" s="41">
        <v>77509.77</v>
      </c>
      <c r="C5" s="41">
        <v>21894.19</v>
      </c>
      <c r="D5" s="41">
        <v>11002.71</v>
      </c>
      <c r="E5" s="8">
        <v>0</v>
      </c>
      <c r="F5" s="8">
        <v>0</v>
      </c>
      <c r="G5" s="41">
        <v>-13868.54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45">
        <f>SUM(B5:L5)</f>
        <v>96538.13</v>
      </c>
      <c r="N5" s="9">
        <v>7325624.5840751091</v>
      </c>
      <c r="Q5" s="10"/>
      <c r="R5" s="11"/>
    </row>
    <row r="6" spans="1:39" ht="29.25" customHeight="1" thickBot="1">
      <c r="A6" s="12" t="s">
        <v>13</v>
      </c>
      <c r="B6" s="42">
        <v>150503.13</v>
      </c>
      <c r="C6" s="42">
        <v>40617.19</v>
      </c>
      <c r="D6" s="42">
        <v>26081.16</v>
      </c>
      <c r="E6" s="13">
        <v>0</v>
      </c>
      <c r="F6" s="13">
        <v>0</v>
      </c>
      <c r="G6" s="42">
        <v>-18648.77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46">
        <f t="shared" ref="M6:M15" si="0">SUM(B6:L6)</f>
        <v>198552.71000000002</v>
      </c>
      <c r="N6" s="9">
        <v>10087148.153269671</v>
      </c>
      <c r="Q6" s="10"/>
      <c r="R6" s="11"/>
    </row>
    <row r="7" spans="1:39" ht="29.25" customHeight="1" thickBot="1">
      <c r="A7" s="7" t="s">
        <v>14</v>
      </c>
      <c r="B7" s="41">
        <v>1074939.3</v>
      </c>
      <c r="C7" s="41">
        <v>275899.07</v>
      </c>
      <c r="D7" s="41">
        <v>129350.09</v>
      </c>
      <c r="E7" s="8">
        <v>0</v>
      </c>
      <c r="F7" s="8">
        <v>0</v>
      </c>
      <c r="G7" s="41">
        <v>-71156.03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45">
        <f t="shared" si="0"/>
        <v>1409032.4300000002</v>
      </c>
      <c r="N7" s="9">
        <v>38195681.677823335</v>
      </c>
      <c r="Q7" s="10"/>
      <c r="R7" s="11"/>
    </row>
    <row r="8" spans="1:39" ht="29.25" customHeight="1" thickBot="1">
      <c r="A8" s="12" t="s">
        <v>15</v>
      </c>
      <c r="B8" s="42">
        <v>116412.42</v>
      </c>
      <c r="C8" s="42">
        <v>32180.26</v>
      </c>
      <c r="D8" s="42">
        <v>23062.37</v>
      </c>
      <c r="E8" s="13">
        <v>0</v>
      </c>
      <c r="F8" s="13">
        <v>0</v>
      </c>
      <c r="G8" s="42">
        <v>-17759.259999999998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46">
        <f t="shared" si="0"/>
        <v>153895.78999999998</v>
      </c>
      <c r="N8" s="9">
        <v>9452981.5911252405</v>
      </c>
      <c r="Q8" s="10"/>
      <c r="R8" s="11"/>
    </row>
    <row r="9" spans="1:39" ht="29.25" customHeight="1" thickBot="1">
      <c r="A9" s="7" t="s">
        <v>16</v>
      </c>
      <c r="B9" s="41">
        <v>874684.24</v>
      </c>
      <c r="C9" s="41">
        <v>226524.41</v>
      </c>
      <c r="D9" s="41">
        <v>91544.12</v>
      </c>
      <c r="E9" s="8">
        <v>0</v>
      </c>
      <c r="F9" s="8">
        <v>0</v>
      </c>
      <c r="G9" s="41">
        <v>-66740.960000000006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45">
        <f t="shared" si="0"/>
        <v>1126011.81</v>
      </c>
      <c r="N9" s="9">
        <v>46218312.012863129</v>
      </c>
      <c r="Q9" s="10"/>
      <c r="R9" s="11"/>
    </row>
    <row r="10" spans="1:39" ht="29.25" customHeight="1" thickBot="1">
      <c r="A10" s="12" t="s">
        <v>17</v>
      </c>
      <c r="B10" s="42">
        <v>266523.92</v>
      </c>
      <c r="C10" s="42">
        <v>70726.259999999995</v>
      </c>
      <c r="D10" s="42">
        <v>74887.55</v>
      </c>
      <c r="E10" s="13">
        <v>0</v>
      </c>
      <c r="F10" s="13">
        <v>0</v>
      </c>
      <c r="G10" s="42">
        <v>-27773.07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46">
        <f t="shared" si="0"/>
        <v>384364.66</v>
      </c>
      <c r="N10" s="9">
        <v>14290485.743763685</v>
      </c>
      <c r="Q10" s="10"/>
      <c r="R10" s="11"/>
    </row>
    <row r="11" spans="1:39" ht="29.25" customHeight="1" thickBot="1">
      <c r="A11" s="7" t="s">
        <v>18</v>
      </c>
      <c r="B11" s="41">
        <v>172303.68</v>
      </c>
      <c r="C11" s="41">
        <v>46470.26</v>
      </c>
      <c r="D11" s="41">
        <v>25752.69</v>
      </c>
      <c r="E11" s="8">
        <v>0</v>
      </c>
      <c r="F11" s="8">
        <v>0</v>
      </c>
      <c r="G11" s="41">
        <v>-21217.3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45">
        <f t="shared" si="0"/>
        <v>223309.33000000002</v>
      </c>
      <c r="N11" s="9">
        <v>10532812.624183219</v>
      </c>
      <c r="Q11" s="10"/>
      <c r="R11" s="11"/>
    </row>
    <row r="12" spans="1:39" ht="29.25" customHeight="1" thickBot="1">
      <c r="A12" s="12" t="s">
        <v>19</v>
      </c>
      <c r="B12" s="42">
        <v>86027.26</v>
      </c>
      <c r="C12" s="42">
        <v>23827.859999999997</v>
      </c>
      <c r="D12" s="42">
        <v>14384.49</v>
      </c>
      <c r="E12" s="13">
        <v>0</v>
      </c>
      <c r="F12" s="13">
        <v>0</v>
      </c>
      <c r="G12" s="42">
        <v>-13329.37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46">
        <f t="shared" si="0"/>
        <v>110910.24</v>
      </c>
      <c r="N12" s="9">
        <v>6514633.5508965496</v>
      </c>
      <c r="Q12" s="10"/>
      <c r="R12" s="11"/>
    </row>
    <row r="13" spans="1:39" ht="29.25" customHeight="1" thickBot="1">
      <c r="A13" s="7" t="s">
        <v>20</v>
      </c>
      <c r="B13" s="41">
        <v>114574.9</v>
      </c>
      <c r="C13" s="41">
        <v>31468.1</v>
      </c>
      <c r="D13" s="41">
        <v>18932.72</v>
      </c>
      <c r="E13" s="8">
        <v>0</v>
      </c>
      <c r="F13" s="8">
        <v>0</v>
      </c>
      <c r="G13" s="41">
        <v>-16586.8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45">
        <f t="shared" si="0"/>
        <v>148388.92000000001</v>
      </c>
      <c r="N13" s="9">
        <v>8058342.1908190576</v>
      </c>
      <c r="Q13" s="10"/>
      <c r="R13" s="11"/>
    </row>
    <row r="14" spans="1:39" ht="29.25" customHeight="1" thickBot="1">
      <c r="A14" s="12" t="s">
        <v>21</v>
      </c>
      <c r="B14" s="42">
        <v>38480.959999999999</v>
      </c>
      <c r="C14" s="42">
        <v>13121.7</v>
      </c>
      <c r="D14" s="42">
        <v>4982.1000000000004</v>
      </c>
      <c r="E14" s="13">
        <v>0</v>
      </c>
      <c r="F14" s="13">
        <v>0</v>
      </c>
      <c r="G14" s="42">
        <v>-16723.11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46">
        <f t="shared" si="0"/>
        <v>39861.65</v>
      </c>
      <c r="N14" s="9">
        <v>7138102.7492167363</v>
      </c>
      <c r="Q14" s="10"/>
      <c r="R14" s="11"/>
    </row>
    <row r="15" spans="1:39" ht="29.25" customHeight="1" thickBot="1">
      <c r="A15" s="7" t="s">
        <v>22</v>
      </c>
      <c r="B15" s="41">
        <v>35136.26</v>
      </c>
      <c r="C15" s="41">
        <v>11185.73</v>
      </c>
      <c r="D15" s="41">
        <v>4989.8999999999996</v>
      </c>
      <c r="E15" s="8">
        <v>0</v>
      </c>
      <c r="F15" s="8">
        <v>0</v>
      </c>
      <c r="G15" s="41">
        <v>-11794.59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45">
        <f t="shared" si="0"/>
        <v>39517.300000000003</v>
      </c>
      <c r="N15" s="9">
        <v>5572340.8719642879</v>
      </c>
      <c r="Q15" s="10"/>
      <c r="R15" s="11"/>
    </row>
    <row r="16" spans="1:39" s="19" customFormat="1" ht="42.75" customHeight="1" thickBot="1">
      <c r="A16" s="14" t="s">
        <v>23</v>
      </c>
      <c r="B16" s="15">
        <f t="shared" ref="B16:M16" si="1">SUM(B5:B15)</f>
        <v>3007095.84</v>
      </c>
      <c r="C16" s="15">
        <f t="shared" si="1"/>
        <v>793915.02999999991</v>
      </c>
      <c r="D16" s="15">
        <f t="shared" si="1"/>
        <v>424969.89999999991</v>
      </c>
      <c r="E16" s="15">
        <f t="shared" si="1"/>
        <v>0</v>
      </c>
      <c r="F16" s="15">
        <f t="shared" si="1"/>
        <v>0</v>
      </c>
      <c r="G16" s="51">
        <f t="shared" si="1"/>
        <v>-295597.8</v>
      </c>
      <c r="H16" s="15">
        <f t="shared" si="1"/>
        <v>0</v>
      </c>
      <c r="I16" s="15">
        <f t="shared" si="1"/>
        <v>0</v>
      </c>
      <c r="J16" s="15">
        <f t="shared" si="1"/>
        <v>0</v>
      </c>
      <c r="K16" s="15">
        <f t="shared" si="1"/>
        <v>0</v>
      </c>
      <c r="L16" s="15">
        <f t="shared" si="1"/>
        <v>0</v>
      </c>
      <c r="M16" s="15">
        <f t="shared" si="1"/>
        <v>3930382.97</v>
      </c>
      <c r="N16" s="9"/>
      <c r="O16" s="16"/>
      <c r="P16" s="17"/>
      <c r="Q16" s="16"/>
      <c r="R16" s="18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ht="27" customHeight="1">
      <c r="A17" s="60" t="s">
        <v>24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20"/>
    </row>
    <row r="18" spans="1:39" s="21" customFormat="1" ht="18" customHeight="1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</row>
    <row r="19" spans="1:39" s="29" customFormat="1" ht="33" customHeight="1">
      <c r="A19" s="52" t="s">
        <v>35</v>
      </c>
      <c r="B19" s="53"/>
      <c r="C19" s="53"/>
      <c r="D19" s="24"/>
      <c r="E19" s="25" t="s">
        <v>25</v>
      </c>
      <c r="F19" s="26"/>
      <c r="G19" s="25" t="s">
        <v>26</v>
      </c>
      <c r="H19" s="27"/>
      <c r="I19" s="27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 s="21" customFormat="1" ht="24.75" customHeight="1">
      <c r="A20" s="61" t="s">
        <v>27</v>
      </c>
      <c r="B20" s="61"/>
      <c r="C20" s="61"/>
      <c r="D20" s="30"/>
      <c r="E20" s="47">
        <v>12529566</v>
      </c>
      <c r="F20" s="43" t="s">
        <v>28</v>
      </c>
      <c r="G20" s="47">
        <f>E20*0.24</f>
        <v>3007095.84</v>
      </c>
      <c r="H20" s="22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</row>
    <row r="21" spans="1:39" s="21" customFormat="1" ht="24.75" customHeight="1">
      <c r="A21" s="61" t="s">
        <v>29</v>
      </c>
      <c r="B21" s="61"/>
      <c r="C21" s="61"/>
      <c r="D21" s="30"/>
      <c r="E21" s="47">
        <v>793915.03000000119</v>
      </c>
      <c r="F21" s="43" t="s">
        <v>32</v>
      </c>
      <c r="G21" s="47">
        <f>E21*100%</f>
        <v>793915.03000000119</v>
      </c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</row>
    <row r="22" spans="1:39" s="21" customFormat="1" ht="24.75" customHeight="1">
      <c r="A22" s="61" t="s">
        <v>30</v>
      </c>
      <c r="B22" s="61"/>
      <c r="C22" s="61"/>
      <c r="D22" s="30"/>
      <c r="E22" s="47">
        <v>424969.90000000037</v>
      </c>
      <c r="F22" s="43" t="s">
        <v>32</v>
      </c>
      <c r="G22" s="47">
        <f>E22*100%</f>
        <v>424969.90000000037</v>
      </c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</row>
    <row r="23" spans="1:39" s="21" customFormat="1" ht="24.75" hidden="1" customHeight="1">
      <c r="A23" s="61" t="s">
        <v>3</v>
      </c>
      <c r="B23" s="61"/>
      <c r="C23" s="61"/>
      <c r="D23" s="30"/>
      <c r="E23" s="47"/>
      <c r="F23" s="43" t="s">
        <v>31</v>
      </c>
      <c r="G23" s="47">
        <f>E23*0.2</f>
        <v>0</v>
      </c>
      <c r="H23" s="22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1:39" s="21" customFormat="1" ht="27.75" hidden="1" customHeight="1">
      <c r="A24" s="61" t="s">
        <v>4</v>
      </c>
      <c r="B24" s="61"/>
      <c r="C24" s="61"/>
      <c r="D24" s="30"/>
      <c r="E24" s="47"/>
      <c r="F24" s="43" t="s">
        <v>31</v>
      </c>
      <c r="G24" s="47">
        <f t="shared" ref="G24:G25" si="2">E24*0.2</f>
        <v>0</v>
      </c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</row>
    <row r="25" spans="1:39" s="21" customFormat="1" ht="24" customHeight="1">
      <c r="A25" s="61" t="s">
        <v>5</v>
      </c>
      <c r="B25" s="61"/>
      <c r="C25" s="61"/>
      <c r="D25" s="30"/>
      <c r="E25" s="47">
        <v>-1477989</v>
      </c>
      <c r="F25" s="43" t="s">
        <v>31</v>
      </c>
      <c r="G25" s="47">
        <f t="shared" si="2"/>
        <v>-295597.8</v>
      </c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</row>
    <row r="26" spans="1:39" s="21" customFormat="1" ht="47.25" hidden="1" customHeight="1">
      <c r="A26" s="61" t="s">
        <v>7</v>
      </c>
      <c r="B26" s="61"/>
      <c r="C26" s="61"/>
      <c r="D26" s="30"/>
      <c r="E26" s="47">
        <v>0</v>
      </c>
      <c r="F26" s="43" t="s">
        <v>31</v>
      </c>
      <c r="G26" s="47">
        <f>E26*0.2</f>
        <v>0</v>
      </c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:39" s="21" customFormat="1" ht="45.75" hidden="1" customHeight="1">
      <c r="A27" s="61" t="s">
        <v>8</v>
      </c>
      <c r="B27" s="61"/>
      <c r="C27" s="61"/>
      <c r="D27" s="30"/>
      <c r="E27" s="47">
        <v>0</v>
      </c>
      <c r="F27" s="43" t="s">
        <v>31</v>
      </c>
      <c r="G27" s="47">
        <f>E27*0.2</f>
        <v>0</v>
      </c>
      <c r="H27" s="22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  <row r="28" spans="1:39" s="21" customFormat="1" ht="32.25" hidden="1" customHeight="1">
      <c r="A28" s="61" t="s">
        <v>9</v>
      </c>
      <c r="B28" s="61"/>
      <c r="C28" s="61"/>
      <c r="D28" s="30"/>
      <c r="E28" s="47">
        <v>0</v>
      </c>
      <c r="F28" s="43" t="s">
        <v>28</v>
      </c>
      <c r="G28" s="47">
        <f>E28*0.24</f>
        <v>0</v>
      </c>
      <c r="H28" s="22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</row>
    <row r="29" spans="1:39" s="21" customFormat="1" ht="29.25" customHeight="1" thickBot="1">
      <c r="A29" s="62" t="s">
        <v>23</v>
      </c>
      <c r="B29" s="62"/>
      <c r="C29" s="62"/>
      <c r="D29" s="31"/>
      <c r="E29" s="48">
        <f>SUM(E20:E28)</f>
        <v>12270461.930000002</v>
      </c>
      <c r="F29" s="44"/>
      <c r="G29" s="48">
        <f>SUM(G20:G28)</f>
        <v>3930382.9700000016</v>
      </c>
      <c r="H29" s="22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39" s="21" customFormat="1" ht="18.75" thickTop="1">
      <c r="A30" s="22"/>
      <c r="B30" s="22"/>
      <c r="C30" s="22"/>
      <c r="D30" s="22"/>
      <c r="E30" s="22"/>
      <c r="F30" s="22"/>
      <c r="G30" s="22"/>
      <c r="H30" s="22"/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39" ht="31.5" customHeight="1">
      <c r="A31" s="49"/>
      <c r="B31" s="32"/>
      <c r="C31" s="32"/>
      <c r="D31" s="32"/>
      <c r="E31" s="32"/>
      <c r="F31" s="32"/>
      <c r="G31" s="32"/>
      <c r="H31" s="32"/>
      <c r="I31" s="32"/>
    </row>
    <row r="32" spans="1:39">
      <c r="A32" s="32"/>
      <c r="B32" s="32"/>
      <c r="C32" s="32"/>
      <c r="D32" s="32"/>
      <c r="E32" s="32"/>
      <c r="F32" s="32"/>
      <c r="G32" s="32"/>
      <c r="H32" s="32"/>
      <c r="I32" s="32"/>
    </row>
    <row r="33" spans="1:10" ht="18">
      <c r="A33" s="63"/>
      <c r="B33" s="63"/>
      <c r="C33" s="63"/>
      <c r="D33" s="33"/>
      <c r="E33" s="34"/>
      <c r="F33" s="35"/>
      <c r="G33" s="34"/>
      <c r="H33" s="34"/>
      <c r="I33" s="35"/>
      <c r="J33" s="34"/>
    </row>
    <row r="34" spans="1:10" ht="18">
      <c r="A34" s="63"/>
      <c r="B34" s="63"/>
      <c r="C34" s="63"/>
      <c r="D34" s="33"/>
      <c r="E34" s="34"/>
      <c r="F34" s="35"/>
      <c r="G34" s="34"/>
      <c r="H34" s="34"/>
      <c r="I34" s="35"/>
      <c r="J34" s="34"/>
    </row>
    <row r="35" spans="1:10" s="1" customFormat="1" ht="18">
      <c r="A35" s="63"/>
      <c r="B35" s="63"/>
      <c r="C35" s="63"/>
      <c r="D35" s="33"/>
      <c r="E35" s="34"/>
      <c r="F35" s="35"/>
      <c r="G35" s="34"/>
      <c r="H35" s="34"/>
      <c r="I35" s="35"/>
      <c r="J35" s="34"/>
    </row>
    <row r="36" spans="1:10" s="1" customFormat="1" ht="18">
      <c r="A36" s="63"/>
      <c r="B36" s="63"/>
      <c r="C36" s="63"/>
      <c r="D36" s="33"/>
      <c r="E36" s="34"/>
      <c r="F36" s="35"/>
      <c r="G36" s="34"/>
      <c r="H36" s="34"/>
      <c r="I36" s="35"/>
      <c r="J36" s="34"/>
    </row>
    <row r="37" spans="1:10" s="1" customFormat="1" ht="18">
      <c r="A37" s="63"/>
      <c r="B37" s="63"/>
      <c r="C37" s="63"/>
      <c r="D37" s="33"/>
      <c r="E37" s="34"/>
      <c r="F37" s="35"/>
      <c r="G37" s="34"/>
      <c r="H37" s="34"/>
      <c r="I37" s="35"/>
      <c r="J37" s="34"/>
    </row>
    <row r="38" spans="1:10" s="1" customFormat="1" ht="18">
      <c r="A38" s="63"/>
      <c r="B38" s="63"/>
      <c r="C38" s="63"/>
      <c r="D38" s="33"/>
      <c r="E38" s="34"/>
      <c r="F38" s="35"/>
      <c r="G38" s="34"/>
      <c r="H38" s="34"/>
      <c r="I38" s="35"/>
      <c r="J38" s="34"/>
    </row>
    <row r="39" spans="1:10" s="1" customFormat="1" ht="18">
      <c r="A39" s="63"/>
      <c r="B39" s="63"/>
      <c r="C39" s="63"/>
      <c r="D39" s="33"/>
      <c r="E39" s="34"/>
      <c r="F39" s="35"/>
      <c r="G39" s="34"/>
      <c r="H39" s="34"/>
      <c r="I39" s="35"/>
      <c r="J39" s="34"/>
    </row>
    <row r="40" spans="1:10" s="1" customFormat="1" ht="18">
      <c r="A40" s="63"/>
      <c r="B40" s="63"/>
      <c r="C40" s="63"/>
      <c r="D40" s="33"/>
      <c r="E40" s="34"/>
      <c r="F40" s="35"/>
      <c r="G40" s="34"/>
      <c r="H40" s="34"/>
      <c r="I40" s="35"/>
      <c r="J40" s="34"/>
    </row>
    <row r="41" spans="1:10" s="1" customFormat="1" ht="18">
      <c r="A41" s="63"/>
      <c r="B41" s="63"/>
      <c r="C41" s="63"/>
      <c r="D41" s="36"/>
      <c r="E41" s="34"/>
      <c r="F41" s="35"/>
      <c r="G41" s="34"/>
      <c r="H41" s="34"/>
      <c r="I41" s="35"/>
      <c r="J41" s="34"/>
    </row>
    <row r="42" spans="1:10" s="1" customFormat="1" ht="18">
      <c r="A42" s="63"/>
      <c r="B42" s="63"/>
      <c r="C42" s="63"/>
      <c r="D42" s="33"/>
      <c r="E42" s="34"/>
      <c r="F42" s="35"/>
      <c r="G42" s="34"/>
      <c r="H42" s="34"/>
      <c r="I42" s="35"/>
      <c r="J42" s="34"/>
    </row>
    <row r="43" spans="1:10" s="1" customFormat="1" ht="18">
      <c r="A43" s="32"/>
      <c r="B43" s="32"/>
      <c r="C43" s="32"/>
      <c r="D43" s="37"/>
      <c r="E43" s="37"/>
      <c r="F43" s="37"/>
      <c r="G43" s="37"/>
      <c r="H43" s="37"/>
      <c r="I43" s="37"/>
      <c r="J43" s="37"/>
    </row>
    <row r="44" spans="1:10" s="1" customFormat="1" ht="15.75">
      <c r="A44" s="32"/>
      <c r="B44" s="32"/>
      <c r="C44" s="32"/>
      <c r="D44" s="38"/>
      <c r="E44" s="38"/>
      <c r="F44" s="34"/>
      <c r="G44" s="34"/>
      <c r="H44" s="34"/>
      <c r="I44" s="35"/>
    </row>
    <row r="45" spans="1:10" ht="15.75">
      <c r="D45" s="39"/>
      <c r="E45" s="39"/>
      <c r="F45" s="39"/>
      <c r="G45" s="39"/>
      <c r="I45" s="40"/>
    </row>
  </sheetData>
  <mergeCells count="36">
    <mergeCell ref="A42:C42"/>
    <mergeCell ref="A34:C34"/>
    <mergeCell ref="A35:C35"/>
    <mergeCell ref="A36:C36"/>
    <mergeCell ref="A37:C37"/>
    <mergeCell ref="A38:C38"/>
    <mergeCell ref="A39:C39"/>
    <mergeCell ref="A28:C28"/>
    <mergeCell ref="A40:C40"/>
    <mergeCell ref="A41:C41"/>
    <mergeCell ref="A33:C33"/>
    <mergeCell ref="A20:C20"/>
    <mergeCell ref="A21:C21"/>
    <mergeCell ref="A22:C22"/>
    <mergeCell ref="A23:C23"/>
    <mergeCell ref="A25:C25"/>
    <mergeCell ref="A26:C26"/>
    <mergeCell ref="A27:C27"/>
    <mergeCell ref="A24:C24"/>
    <mergeCell ref="A29:C29"/>
    <mergeCell ref="A19:C19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7:K17"/>
  </mergeCells>
  <printOptions horizontalCentered="1"/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A.Valdez</cp:lastModifiedBy>
  <cp:lastPrinted>2019-11-05T15:14:19Z</cp:lastPrinted>
  <dcterms:created xsi:type="dcterms:W3CDTF">2017-11-07T22:41:21Z</dcterms:created>
  <dcterms:modified xsi:type="dcterms:W3CDTF">2020-03-05T14:54:24Z</dcterms:modified>
</cp:coreProperties>
</file>