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0\ABRIL\"/>
    </mc:Choice>
  </mc:AlternateContent>
  <bookViews>
    <workbookView xWindow="0" yWindow="0" windowWidth="12825" windowHeight="7485" tabRatio="865"/>
  </bookViews>
  <sheets>
    <sheet name="PORTAL SEFIN" sheetId="33" r:id="rId1"/>
    <sheet name="Hoja1" sheetId="34" state="hidden" r:id="rId2"/>
  </sheets>
  <definedNames>
    <definedName name="_xlnm.Print_Area" localSheetId="0">'PORTAL SEFIN'!$A$1:$M$32</definedName>
  </definedNames>
  <calcPr calcId="162913"/>
</workbook>
</file>

<file path=xl/calcChain.xml><?xml version="1.0" encoding="utf-8"?>
<calcChain xmlns="http://schemas.openxmlformats.org/spreadsheetml/2006/main">
  <c r="C36" i="34" l="1"/>
  <c r="D36" i="34"/>
  <c r="E36" i="34"/>
  <c r="F36" i="34"/>
  <c r="G36" i="34"/>
  <c r="H36" i="34"/>
  <c r="I36" i="34"/>
  <c r="J36" i="34"/>
  <c r="K36" i="34"/>
  <c r="L36" i="34"/>
  <c r="C37" i="34"/>
  <c r="D37" i="34"/>
  <c r="E37" i="34"/>
  <c r="F37" i="34"/>
  <c r="G37" i="34"/>
  <c r="G47" i="34" s="1"/>
  <c r="H37" i="34"/>
  <c r="I37" i="34"/>
  <c r="J37" i="34"/>
  <c r="K37" i="34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K47" i="34" l="1"/>
  <c r="M15" i="34"/>
  <c r="J47" i="34"/>
  <c r="F47" i="34"/>
  <c r="M38" i="34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M47" i="34" l="1"/>
  <c r="G29" i="33"/>
  <c r="G28" i="33"/>
  <c r="G27" i="33"/>
  <c r="G26" i="33"/>
  <c r="G25" i="33"/>
  <c r="G24" i="33"/>
  <c r="G23" i="33"/>
  <c r="G21" i="33"/>
  <c r="G20" i="33"/>
  <c r="L15" i="33"/>
  <c r="K15" i="33"/>
  <c r="J15" i="33"/>
  <c r="I15" i="33"/>
  <c r="H15" i="33"/>
  <c r="G15" i="33"/>
  <c r="F15" i="33"/>
  <c r="E15" i="33"/>
  <c r="D15" i="33"/>
  <c r="G22" i="33" s="1"/>
  <c r="C15" i="33"/>
  <c r="B15" i="33"/>
  <c r="M14" i="33"/>
  <c r="M13" i="33"/>
  <c r="M12" i="33"/>
  <c r="M11" i="33"/>
  <c r="M10" i="33"/>
  <c r="M9" i="33"/>
  <c r="M8" i="33"/>
  <c r="M7" i="33"/>
  <c r="M6" i="33"/>
  <c r="M5" i="33"/>
  <c r="M4" i="33"/>
  <c r="E31" i="33" l="1"/>
  <c r="G31" i="33"/>
  <c r="M15" i="33"/>
</calcChain>
</file>

<file path=xl/sharedStrings.xml><?xml version="1.0" encoding="utf-8"?>
<sst xmlns="http://schemas.openxmlformats.org/spreadsheetml/2006/main" count="129" uniqueCount="38">
  <si>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</si>
  <si>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</si>
  <si>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</si>
  <si>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</si>
  <si>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</si>
  <si>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</si>
  <si>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</si>
  <si>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</si>
  <si>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</si>
  <si>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</si>
  <si>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</si>
  <si>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</si>
  <si>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</si>
  <si>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</si>
  <si>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</si>
  <si>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</si>
  <si>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</si>
  <si>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</si>
  <si>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</si>
  <si>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</si>
  <si>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</si>
  <si>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</si>
  <si>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</si>
  <si>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</si>
  <si>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</si>
  <si>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</si>
  <si>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</si>
  <si>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</si>
  <si>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</si>
  <si>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</si>
  <si>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</si>
  <si>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</si>
  <si>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</si>
  <si>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</si>
  <si>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</si>
  <si>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</si>
  <si>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PARTICIPACIONES A MUNICIPIOS ABRIL 2020</t>
  </si>
  <si>
    <t>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</si>
</sst>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44" fontId="29" fillId="2" borderId="1" xfId="60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28" fillId="2" borderId="0" xfId="1" applyFont="1" applyFill="1" applyBorder="1" applyAlignment="1">
      <alignment horizontal="left" vertical="center" wrapText="1"/>
    </xf>
    <xf numFmtId="0" fontId="30" fillId="0" borderId="0" xfId="47" applyFont="1"/>
    <xf numFmtId="0" fontId="28" fillId="2" borderId="0" xfId="1" applyFont="1" applyFill="1" applyBorder="1" applyAlignment="1">
      <alignment horizontal="left" vertical="center" wrapText="1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L47"/>
  <sheetViews>
    <sheetView tabSelected="1" zoomScale="40" zoomScaleNormal="40" workbookViewId="0">
      <selection activeCell="D4" sqref="D4:D14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1.42578125" style="1"/>
    <col min="15" max="15" width="25.28515625" style="34" customWidth="1"/>
    <col min="16" max="38" width="11.42578125" style="1"/>
    <col min="39" max="16384" width="11.42578125" style="2"/>
  </cols>
  <sheetData>
    <row r="1" spans="1:38" ht="151.5" customHeight="1" thickBot="1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38" s="3" customFormat="1" ht="63.75" customHeight="1" thickBot="1">
      <c r="A2" s="55" t="s">
        <v>29</v>
      </c>
      <c r="B2" s="55" t="s">
        <v>30</v>
      </c>
      <c r="C2" s="55" t="s">
        <v>18</v>
      </c>
      <c r="D2" s="55"/>
      <c r="E2" s="55" t="s">
        <v>23</v>
      </c>
      <c r="F2" s="55" t="s">
        <v>19</v>
      </c>
      <c r="G2" s="55" t="s">
        <v>20</v>
      </c>
      <c r="H2" s="55" t="s">
        <v>21</v>
      </c>
      <c r="I2" s="55" t="s">
        <v>24</v>
      </c>
      <c r="J2" s="55" t="s">
        <v>25</v>
      </c>
      <c r="K2" s="55" t="s">
        <v>22</v>
      </c>
      <c r="L2" s="58" t="s">
        <v>31</v>
      </c>
      <c r="M2" s="56" t="s">
        <v>26</v>
      </c>
      <c r="O2" s="34"/>
    </row>
    <row r="3" spans="1:38" s="3" customFormat="1" ht="43.5" customHeight="1" thickBot="1">
      <c r="A3" s="55"/>
      <c r="B3" s="55"/>
      <c r="C3" s="37">
        <v>0.7</v>
      </c>
      <c r="D3" s="37">
        <v>0.3</v>
      </c>
      <c r="E3" s="55"/>
      <c r="F3" s="55"/>
      <c r="G3" s="55"/>
      <c r="H3" s="55"/>
      <c r="I3" s="55"/>
      <c r="J3" s="55"/>
      <c r="K3" s="55"/>
      <c r="L3" s="59"/>
      <c r="M3" s="56"/>
      <c r="O3" s="34"/>
    </row>
    <row r="4" spans="1:38" ht="29.25" customHeight="1" thickBot="1">
      <c r="A4" s="4" t="s">
        <v>9</v>
      </c>
      <c r="B4" s="38">
        <v>5401094.1399999997</v>
      </c>
      <c r="C4" s="38">
        <v>1146707.21</v>
      </c>
      <c r="D4" s="38">
        <v>239800.97</v>
      </c>
      <c r="E4" s="38">
        <v>21364.17</v>
      </c>
      <c r="F4" s="38">
        <v>0</v>
      </c>
      <c r="G4" s="38">
        <v>29362.6</v>
      </c>
      <c r="H4" s="38">
        <v>177261.82</v>
      </c>
      <c r="I4" s="38">
        <v>63805.41</v>
      </c>
      <c r="J4" s="38">
        <v>8823.6200000000008</v>
      </c>
      <c r="K4" s="38">
        <v>1674251.66</v>
      </c>
      <c r="L4" s="38">
        <v>450230</v>
      </c>
      <c r="M4" s="39">
        <f>SUM(B4:L4)</f>
        <v>9212701.5999999996</v>
      </c>
      <c r="O4" s="35"/>
      <c r="P4" s="5"/>
    </row>
    <row r="5" spans="1:38" ht="29.25" customHeight="1" thickBot="1">
      <c r="A5" s="6" t="s">
        <v>1</v>
      </c>
      <c r="B5" s="40">
        <v>8083113.5499999998</v>
      </c>
      <c r="C5" s="40">
        <v>1716127.21</v>
      </c>
      <c r="D5" s="40">
        <v>568432.28</v>
      </c>
      <c r="E5" s="40">
        <v>31972.97</v>
      </c>
      <c r="F5" s="40">
        <v>0</v>
      </c>
      <c r="G5" s="40">
        <v>43943.18</v>
      </c>
      <c r="H5" s="40">
        <v>243036.42</v>
      </c>
      <c r="I5" s="40">
        <v>129767.11</v>
      </c>
      <c r="J5" s="40">
        <v>13205.16</v>
      </c>
      <c r="K5" s="40">
        <v>2327648.36</v>
      </c>
      <c r="L5" s="40">
        <v>0</v>
      </c>
      <c r="M5" s="41">
        <f t="shared" ref="M5:M14" si="0">SUM(B5:L5)</f>
        <v>13157246.239999998</v>
      </c>
      <c r="O5" s="35"/>
      <c r="P5" s="5"/>
    </row>
    <row r="6" spans="1:38" ht="29.25" customHeight="1" thickBot="1">
      <c r="A6" s="4" t="s">
        <v>2</v>
      </c>
      <c r="B6" s="38">
        <v>39717503.240000002</v>
      </c>
      <c r="C6" s="38">
        <v>8432429.8300000001</v>
      </c>
      <c r="D6" s="38">
        <v>2819152.72</v>
      </c>
      <c r="E6" s="38">
        <v>157103.66</v>
      </c>
      <c r="F6" s="38">
        <v>0</v>
      </c>
      <c r="G6" s="38">
        <v>215920.95</v>
      </c>
      <c r="H6" s="38">
        <v>877954.15</v>
      </c>
      <c r="I6" s="38">
        <v>772057.65</v>
      </c>
      <c r="J6" s="38">
        <v>64885.38</v>
      </c>
      <c r="K6" s="38">
        <v>7659578.54</v>
      </c>
      <c r="L6" s="38">
        <v>7957118</v>
      </c>
      <c r="M6" s="39">
        <f t="shared" si="0"/>
        <v>68673704.120000005</v>
      </c>
      <c r="O6" s="35"/>
      <c r="P6" s="5"/>
    </row>
    <row r="7" spans="1:38" ht="29.25" customHeight="1" thickBot="1">
      <c r="A7" s="6" t="s">
        <v>10</v>
      </c>
      <c r="B7" s="40">
        <v>7220490.1100000003</v>
      </c>
      <c r="C7" s="40">
        <v>1532983.48</v>
      </c>
      <c r="D7" s="40">
        <v>502638.64</v>
      </c>
      <c r="E7" s="40">
        <v>28560.84</v>
      </c>
      <c r="F7" s="40">
        <v>0</v>
      </c>
      <c r="G7" s="40">
        <v>39253.599999999999</v>
      </c>
      <c r="H7" s="40">
        <v>224009.8</v>
      </c>
      <c r="I7" s="40">
        <v>98053.66</v>
      </c>
      <c r="J7" s="40">
        <v>11795.91</v>
      </c>
      <c r="K7" s="40">
        <v>2085326.09</v>
      </c>
      <c r="L7" s="40">
        <v>759016</v>
      </c>
      <c r="M7" s="41">
        <f t="shared" si="0"/>
        <v>12502128.130000001</v>
      </c>
      <c r="O7" s="35"/>
      <c r="P7" s="5"/>
    </row>
    <row r="8" spans="1:38" ht="29.25" customHeight="1" thickBot="1">
      <c r="A8" s="4" t="s">
        <v>12</v>
      </c>
      <c r="B8" s="38">
        <v>34885529.479999997</v>
      </c>
      <c r="C8" s="38">
        <v>7406552.6699999999</v>
      </c>
      <c r="D8" s="38">
        <v>1995180.77</v>
      </c>
      <c r="E8" s="38">
        <v>137990.66</v>
      </c>
      <c r="F8" s="38">
        <v>0</v>
      </c>
      <c r="G8" s="38">
        <v>189652.31</v>
      </c>
      <c r="H8" s="38">
        <v>843388.78</v>
      </c>
      <c r="I8" s="38">
        <v>656659.99</v>
      </c>
      <c r="J8" s="38">
        <v>56991.519999999997</v>
      </c>
      <c r="K8" s="38">
        <v>7757752.5300000003</v>
      </c>
      <c r="L8" s="38">
        <v>14651495</v>
      </c>
      <c r="M8" s="39">
        <f t="shared" si="0"/>
        <v>68581193.710000008</v>
      </c>
      <c r="O8" s="35"/>
      <c r="P8" s="5"/>
    </row>
    <row r="9" spans="1:38" ht="29.25" customHeight="1" thickBot="1">
      <c r="A9" s="6" t="s">
        <v>3</v>
      </c>
      <c r="B9" s="40">
        <v>12789300.880000001</v>
      </c>
      <c r="C9" s="40">
        <v>2715298.63</v>
      </c>
      <c r="D9" s="40">
        <v>1632155.45</v>
      </c>
      <c r="E9" s="40">
        <v>50588.42</v>
      </c>
      <c r="F9" s="40">
        <v>0</v>
      </c>
      <c r="G9" s="40">
        <v>69527.98</v>
      </c>
      <c r="H9" s="40">
        <v>331866.93</v>
      </c>
      <c r="I9" s="40">
        <v>236009.3</v>
      </c>
      <c r="J9" s="40">
        <v>20893.52</v>
      </c>
      <c r="K9" s="40">
        <v>3761030.12</v>
      </c>
      <c r="L9" s="40">
        <v>1501933</v>
      </c>
      <c r="M9" s="41">
        <f t="shared" si="0"/>
        <v>23108604.230000004</v>
      </c>
      <c r="O9" s="35"/>
      <c r="P9" s="5"/>
    </row>
    <row r="10" spans="1:38" ht="29.25" customHeight="1" thickBot="1">
      <c r="A10" s="4" t="s">
        <v>4</v>
      </c>
      <c r="B10" s="38">
        <v>9215414.8800000008</v>
      </c>
      <c r="C10" s="38">
        <v>1956526.29</v>
      </c>
      <c r="D10" s="38">
        <v>561273.43000000005</v>
      </c>
      <c r="E10" s="38">
        <v>36451.82</v>
      </c>
      <c r="F10" s="38">
        <v>0</v>
      </c>
      <c r="G10" s="38">
        <v>50098.85</v>
      </c>
      <c r="H10" s="38">
        <v>257981.97</v>
      </c>
      <c r="I10" s="38">
        <v>137794.67000000001</v>
      </c>
      <c r="J10" s="38">
        <v>15054.97</v>
      </c>
      <c r="K10" s="38">
        <v>2263456.5299999998</v>
      </c>
      <c r="L10" s="38">
        <v>7536680</v>
      </c>
      <c r="M10" s="39">
        <f t="shared" si="0"/>
        <v>22030733.410000004</v>
      </c>
      <c r="O10" s="35"/>
      <c r="P10" s="5"/>
    </row>
    <row r="11" spans="1:38" ht="29.25" customHeight="1" thickBot="1">
      <c r="A11" s="6" t="s">
        <v>5</v>
      </c>
      <c r="B11" s="40">
        <v>5395520.4500000002</v>
      </c>
      <c r="C11" s="40">
        <v>1145523.8500000001</v>
      </c>
      <c r="D11" s="40">
        <v>313506.43</v>
      </c>
      <c r="E11" s="40">
        <v>21342.13</v>
      </c>
      <c r="F11" s="40">
        <v>0</v>
      </c>
      <c r="G11" s="40">
        <v>29332.3</v>
      </c>
      <c r="H11" s="40">
        <v>165034.97</v>
      </c>
      <c r="I11" s="40">
        <v>71159.39</v>
      </c>
      <c r="J11" s="40">
        <v>8814.51</v>
      </c>
      <c r="K11" s="40">
        <v>1563121.53</v>
      </c>
      <c r="L11" s="40">
        <v>0</v>
      </c>
      <c r="M11" s="41">
        <f t="shared" si="0"/>
        <v>8713355.5599999987</v>
      </c>
      <c r="O11" s="35"/>
      <c r="P11" s="5"/>
    </row>
    <row r="12" spans="1:38" ht="29.25" customHeight="1" thickBot="1">
      <c r="A12" s="4" t="s">
        <v>6</v>
      </c>
      <c r="B12" s="38">
        <v>6847465.6399999997</v>
      </c>
      <c r="C12" s="38">
        <v>1453786.59</v>
      </c>
      <c r="D12" s="38">
        <v>412633.79</v>
      </c>
      <c r="E12" s="38">
        <v>27085.34</v>
      </c>
      <c r="F12" s="38">
        <v>0</v>
      </c>
      <c r="G12" s="38">
        <v>37225.68</v>
      </c>
      <c r="H12" s="38">
        <v>191994.77</v>
      </c>
      <c r="I12" s="38">
        <v>92193.72</v>
      </c>
      <c r="J12" s="38">
        <v>11186.51</v>
      </c>
      <c r="K12" s="38">
        <v>2082895.07</v>
      </c>
      <c r="L12" s="38">
        <v>0</v>
      </c>
      <c r="M12" s="39">
        <f t="shared" si="0"/>
        <v>11156467.109999999</v>
      </c>
      <c r="O12" s="35"/>
      <c r="P12" s="5"/>
    </row>
    <row r="13" spans="1:38" ht="29.25" customHeight="1" thickBot="1">
      <c r="A13" s="6" t="s">
        <v>7</v>
      </c>
      <c r="B13" s="40">
        <v>5538117.75</v>
      </c>
      <c r="C13" s="40">
        <v>1175798.72</v>
      </c>
      <c r="D13" s="40">
        <v>108583.67</v>
      </c>
      <c r="E13" s="40">
        <v>21906.17</v>
      </c>
      <c r="F13" s="40">
        <v>0</v>
      </c>
      <c r="G13" s="40">
        <v>30107.52</v>
      </c>
      <c r="H13" s="40">
        <v>172404.02</v>
      </c>
      <c r="I13" s="40">
        <v>21326.59</v>
      </c>
      <c r="J13" s="40">
        <v>9047.4699999999993</v>
      </c>
      <c r="K13" s="40">
        <v>2065931.56</v>
      </c>
      <c r="L13" s="40">
        <v>549039</v>
      </c>
      <c r="M13" s="41">
        <f t="shared" si="0"/>
        <v>9692262.4699999988</v>
      </c>
      <c r="O13" s="35"/>
      <c r="P13" s="5"/>
    </row>
    <row r="14" spans="1:38" ht="29.25" customHeight="1" thickBot="1">
      <c r="A14" s="4" t="s">
        <v>8</v>
      </c>
      <c r="B14" s="38">
        <v>4047707.72</v>
      </c>
      <c r="C14" s="38">
        <v>859369.51</v>
      </c>
      <c r="D14" s="38">
        <v>108753.76999999999</v>
      </c>
      <c r="E14" s="38">
        <v>16010.82</v>
      </c>
      <c r="F14" s="38">
        <v>0</v>
      </c>
      <c r="G14" s="38">
        <v>22005.03</v>
      </c>
      <c r="H14" s="38">
        <v>128759.81</v>
      </c>
      <c r="I14" s="38">
        <v>24652.71</v>
      </c>
      <c r="J14" s="38">
        <v>6612.63</v>
      </c>
      <c r="K14" s="38">
        <v>1213625.93</v>
      </c>
      <c r="L14" s="38">
        <v>789715</v>
      </c>
      <c r="M14" s="39">
        <f t="shared" si="0"/>
        <v>7217212.9299999997</v>
      </c>
      <c r="O14" s="35"/>
      <c r="P14" s="5"/>
    </row>
    <row r="15" spans="1:38" s="9" customFormat="1" ht="42.75" customHeight="1" thickBot="1">
      <c r="A15" s="7" t="s">
        <v>11</v>
      </c>
      <c r="B15" s="42">
        <f>SUM(B4:B14)</f>
        <v>139141257.84</v>
      </c>
      <c r="C15" s="42">
        <f>SUM(C4:C14)</f>
        <v>29541103.989999998</v>
      </c>
      <c r="D15" s="42">
        <f>SUM(D4:D14)</f>
        <v>9262111.9199999999</v>
      </c>
      <c r="E15" s="42">
        <f t="shared" ref="E15:L15" si="1">SUM(E4:E14)</f>
        <v>550377</v>
      </c>
      <c r="F15" s="42">
        <f t="shared" si="1"/>
        <v>0</v>
      </c>
      <c r="G15" s="42">
        <f t="shared" si="1"/>
        <v>756430.00000000012</v>
      </c>
      <c r="H15" s="42">
        <f t="shared" si="1"/>
        <v>3613693.4400000009</v>
      </c>
      <c r="I15" s="42">
        <f t="shared" si="1"/>
        <v>2303480.2000000002</v>
      </c>
      <c r="J15" s="42">
        <f t="shared" si="1"/>
        <v>227311.2</v>
      </c>
      <c r="K15" s="42">
        <f t="shared" si="1"/>
        <v>34454617.920000002</v>
      </c>
      <c r="L15" s="42">
        <f t="shared" si="1"/>
        <v>34195226</v>
      </c>
      <c r="M15" s="42">
        <f>SUM(M4:M14)</f>
        <v>254045609.51000002</v>
      </c>
      <c r="N15" s="8"/>
      <c r="O15" s="3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7" customHeight="1">
      <c r="A16" s="57" t="s">
        <v>27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31"/>
    </row>
    <row r="17" spans="1:38" s="48" customFormat="1" ht="16.5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49"/>
      <c r="M17" s="49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48" customFormat="1" ht="33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0" customFormat="1" ht="24.75" customHeight="1">
      <c r="A19" s="52" t="s">
        <v>37</v>
      </c>
      <c r="B19" s="53"/>
      <c r="C19" s="53"/>
      <c r="D19" s="13"/>
      <c r="E19" s="14" t="s">
        <v>16</v>
      </c>
      <c r="F19" s="15"/>
      <c r="G19" s="14" t="s">
        <v>0</v>
      </c>
      <c r="H19" s="16"/>
      <c r="I19" s="16"/>
      <c r="J19" s="17"/>
      <c r="K19" s="17"/>
      <c r="L19" s="17"/>
      <c r="M19" s="17"/>
      <c r="N19" s="12"/>
      <c r="O19" s="34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s="10" customFormat="1" ht="24.75" customHeight="1">
      <c r="A20" s="54" t="s">
        <v>17</v>
      </c>
      <c r="B20" s="54"/>
      <c r="C20" s="54"/>
      <c r="D20" s="18"/>
      <c r="E20" s="44">
        <v>579755241</v>
      </c>
      <c r="F20" s="19" t="s">
        <v>13</v>
      </c>
      <c r="G20" s="44">
        <f>ROUND(E20*0.24,2)</f>
        <v>139141257.84</v>
      </c>
      <c r="H20" s="11"/>
      <c r="I20" s="11"/>
      <c r="J20" s="12"/>
      <c r="K20" s="12"/>
      <c r="L20" s="12"/>
      <c r="M20" s="12"/>
      <c r="N20" s="12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4" t="s">
        <v>32</v>
      </c>
      <c r="B21" s="54"/>
      <c r="C21" s="54"/>
      <c r="D21" s="18"/>
      <c r="E21" s="44">
        <v>29541103.990000002</v>
      </c>
      <c r="F21" s="19" t="s">
        <v>15</v>
      </c>
      <c r="G21" s="44">
        <f>E21</f>
        <v>29541103.990000002</v>
      </c>
      <c r="H21" s="11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6.25" customHeight="1">
      <c r="A22" s="54" t="s">
        <v>28</v>
      </c>
      <c r="B22" s="54"/>
      <c r="C22" s="54"/>
      <c r="D22" s="18"/>
      <c r="E22" s="44">
        <v>9262111.9199999999</v>
      </c>
      <c r="F22" s="19" t="s">
        <v>15</v>
      </c>
      <c r="G22" s="44">
        <f>E22</f>
        <v>9262111.9199999999</v>
      </c>
      <c r="H22" s="11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4" customHeight="1">
      <c r="A23" s="54" t="s">
        <v>23</v>
      </c>
      <c r="B23" s="54"/>
      <c r="C23" s="54"/>
      <c r="D23" s="18"/>
      <c r="E23" s="44">
        <v>2751885</v>
      </c>
      <c r="F23" s="19" t="s">
        <v>14</v>
      </c>
      <c r="G23" s="44">
        <f>ROUND(E23*0.2,2)</f>
        <v>550377</v>
      </c>
      <c r="H23" s="11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s="10" customFormat="1" ht="27" customHeight="1">
      <c r="A24" s="54" t="s">
        <v>19</v>
      </c>
      <c r="B24" s="54"/>
      <c r="C24" s="54"/>
      <c r="D24" s="18"/>
      <c r="E24" s="46">
        <v>0</v>
      </c>
      <c r="F24" s="19" t="s">
        <v>14</v>
      </c>
      <c r="G24" s="44">
        <f>ROUND(E24*0.2,2)</f>
        <v>0</v>
      </c>
      <c r="H24" s="11"/>
      <c r="I24" s="11"/>
      <c r="J24" s="12"/>
      <c r="K24" s="12"/>
      <c r="L24" s="12"/>
      <c r="M24" s="12"/>
      <c r="N24" s="12"/>
      <c r="O24" s="3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0" customFormat="1" ht="32.25" customHeight="1">
      <c r="A25" s="54" t="s">
        <v>20</v>
      </c>
      <c r="B25" s="54"/>
      <c r="C25" s="54"/>
      <c r="D25" s="18"/>
      <c r="E25" s="44">
        <v>3782150</v>
      </c>
      <c r="F25" s="19" t="s">
        <v>14</v>
      </c>
      <c r="G25" s="44">
        <f>ROUND(E25*0.2,2)</f>
        <v>756430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32.25" customHeight="1">
      <c r="A26" s="54" t="s">
        <v>21</v>
      </c>
      <c r="B26" s="54"/>
      <c r="C26" s="54"/>
      <c r="D26" s="18"/>
      <c r="E26" s="44">
        <v>15057056</v>
      </c>
      <c r="F26" s="19" t="s">
        <v>13</v>
      </c>
      <c r="G26" s="44">
        <f>ROUND(E26*0.24,2)</f>
        <v>3613693.44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47.25" customHeight="1">
      <c r="A27" s="54" t="s">
        <v>24</v>
      </c>
      <c r="B27" s="54"/>
      <c r="C27" s="54"/>
      <c r="D27" s="18"/>
      <c r="E27" s="44">
        <v>11517401</v>
      </c>
      <c r="F27" s="19" t="s">
        <v>14</v>
      </c>
      <c r="G27" s="44">
        <f>ROUND(E27*0.2,2)</f>
        <v>2303480.2000000002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47.25" customHeight="1">
      <c r="A28" s="54" t="s">
        <v>25</v>
      </c>
      <c r="B28" s="54"/>
      <c r="C28" s="54"/>
      <c r="D28" s="18"/>
      <c r="E28" s="44">
        <v>1136556</v>
      </c>
      <c r="F28" s="19" t="s">
        <v>14</v>
      </c>
      <c r="G28" s="44">
        <f>ROUND(E28*0.2,2)</f>
        <v>227311.2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29.25" customHeight="1">
      <c r="A29" s="54" t="s">
        <v>22</v>
      </c>
      <c r="B29" s="54"/>
      <c r="C29" s="54"/>
      <c r="D29" s="18"/>
      <c r="E29" s="44">
        <v>143560908</v>
      </c>
      <c r="F29" s="19" t="s">
        <v>13</v>
      </c>
      <c r="G29" s="44">
        <f>ROUND(E29*0.24,2)</f>
        <v>34454617.920000002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25.5">
      <c r="A30" s="32" t="s">
        <v>31</v>
      </c>
      <c r="B30" s="32"/>
      <c r="C30" s="32"/>
      <c r="D30" s="33"/>
      <c r="E30" s="44">
        <v>68439805</v>
      </c>
      <c r="F30" s="19"/>
      <c r="G30" s="44">
        <v>34195226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ht="27" thickBot="1">
      <c r="A31" s="51" t="s">
        <v>11</v>
      </c>
      <c r="B31" s="51"/>
      <c r="C31" s="51"/>
      <c r="D31" s="20"/>
      <c r="E31" s="43">
        <f>SUM(E20:E30)</f>
        <v>864804217.90999997</v>
      </c>
      <c r="F31" s="21"/>
      <c r="G31" s="45">
        <f>SUM(G20:G30)</f>
        <v>254045609.50999999</v>
      </c>
      <c r="H31" s="11"/>
      <c r="I31" s="11"/>
      <c r="J31" s="12"/>
      <c r="K31" s="12"/>
      <c r="L31" s="12"/>
      <c r="M31" s="12"/>
    </row>
    <row r="32" spans="1:38" ht="26.25" thickTop="1">
      <c r="A32" s="11"/>
      <c r="B32" s="11"/>
      <c r="C32" s="11"/>
      <c r="D32" s="11"/>
      <c r="E32" s="36"/>
      <c r="F32" s="11"/>
      <c r="G32" s="16"/>
      <c r="H32" s="11"/>
      <c r="I32" s="11"/>
      <c r="J32" s="12"/>
      <c r="K32" s="12"/>
      <c r="L32" s="12"/>
      <c r="M32" s="12"/>
    </row>
    <row r="33" spans="1:15" ht="25.5">
      <c r="A33" s="22"/>
      <c r="B33" s="22"/>
      <c r="C33" s="22"/>
      <c r="D33" s="22"/>
      <c r="E33" s="22"/>
      <c r="F33" s="22"/>
      <c r="G33" s="44"/>
      <c r="H33" s="22"/>
      <c r="I33" s="22"/>
    </row>
    <row r="34" spans="1:15">
      <c r="A34" s="22"/>
      <c r="B34" s="22"/>
      <c r="C34" s="22"/>
      <c r="D34" s="22"/>
      <c r="E34" s="22"/>
      <c r="F34" s="22"/>
      <c r="G34" s="22"/>
      <c r="H34" s="22"/>
      <c r="I34" s="22"/>
    </row>
    <row r="35" spans="1:15" s="1" customFormat="1">
      <c r="A35" s="60"/>
      <c r="B35" s="60"/>
      <c r="C35" s="60"/>
      <c r="D35" s="23"/>
      <c r="E35" s="24"/>
      <c r="F35" s="25"/>
      <c r="G35" s="24"/>
      <c r="H35" s="24"/>
      <c r="I35" s="25"/>
      <c r="J35" s="24"/>
      <c r="O35" s="34"/>
    </row>
    <row r="36" spans="1:15" s="1" customFormat="1">
      <c r="A36" s="60"/>
      <c r="B36" s="60"/>
      <c r="C36" s="60"/>
      <c r="D36" s="23"/>
      <c r="E36" s="24"/>
      <c r="F36" s="25"/>
      <c r="G36" s="24"/>
      <c r="H36" s="24"/>
      <c r="I36" s="25"/>
      <c r="J36" s="24"/>
      <c r="O36" s="34"/>
    </row>
    <row r="37" spans="1:15" s="1" customFormat="1">
      <c r="A37" s="60"/>
      <c r="B37" s="60"/>
      <c r="C37" s="60"/>
      <c r="D37" s="23"/>
      <c r="E37" s="24"/>
      <c r="F37" s="25"/>
      <c r="G37" s="24"/>
      <c r="H37" s="24"/>
      <c r="I37" s="25"/>
      <c r="J37" s="24"/>
      <c r="O37" s="34"/>
    </row>
    <row r="38" spans="1:15" s="1" customFormat="1">
      <c r="A38" s="60"/>
      <c r="B38" s="60"/>
      <c r="C38" s="60"/>
      <c r="D38" s="23"/>
      <c r="E38" s="24"/>
      <c r="F38" s="25"/>
      <c r="G38" s="24"/>
      <c r="H38" s="24"/>
      <c r="I38" s="25"/>
      <c r="J38" s="24"/>
      <c r="O38" s="34"/>
    </row>
    <row r="39" spans="1:15" s="1" customFormat="1">
      <c r="A39" s="60"/>
      <c r="B39" s="60"/>
      <c r="C39" s="60"/>
      <c r="D39" s="23"/>
      <c r="E39" s="24"/>
      <c r="F39" s="25"/>
      <c r="G39" s="24"/>
      <c r="H39" s="24"/>
      <c r="I39" s="25"/>
      <c r="J39" s="24"/>
      <c r="O39" s="34"/>
    </row>
    <row r="40" spans="1:15" s="1" customFormat="1">
      <c r="A40" s="60"/>
      <c r="B40" s="60"/>
      <c r="C40" s="60"/>
      <c r="D40" s="23"/>
      <c r="E40" s="24"/>
      <c r="F40" s="25"/>
      <c r="G40" s="24"/>
      <c r="H40" s="24"/>
      <c r="I40" s="25"/>
      <c r="J40" s="24"/>
      <c r="O40" s="34"/>
    </row>
    <row r="41" spans="1:15" s="1" customFormat="1">
      <c r="A41" s="60"/>
      <c r="B41" s="60"/>
      <c r="C41" s="60"/>
      <c r="D41" s="23"/>
      <c r="E41" s="24"/>
      <c r="F41" s="25"/>
      <c r="G41" s="24"/>
      <c r="H41" s="24"/>
      <c r="I41" s="25"/>
      <c r="J41" s="24"/>
      <c r="O41" s="34"/>
    </row>
    <row r="42" spans="1:15" s="1" customFormat="1">
      <c r="A42" s="60"/>
      <c r="B42" s="60"/>
      <c r="C42" s="60"/>
      <c r="D42" s="23"/>
      <c r="E42" s="24"/>
      <c r="F42" s="25"/>
      <c r="G42" s="24"/>
      <c r="H42" s="24"/>
      <c r="I42" s="25"/>
      <c r="J42" s="24"/>
      <c r="O42" s="34"/>
    </row>
    <row r="43" spans="1:15" s="1" customFormat="1">
      <c r="A43" s="60"/>
      <c r="B43" s="60"/>
      <c r="C43" s="60"/>
      <c r="D43" s="26"/>
      <c r="E43" s="24"/>
      <c r="F43" s="25"/>
      <c r="G43" s="24"/>
      <c r="H43" s="24"/>
      <c r="I43" s="25"/>
      <c r="J43" s="24"/>
      <c r="O43" s="34"/>
    </row>
    <row r="44" spans="1:15" s="1" customFormat="1">
      <c r="A44" s="60"/>
      <c r="B44" s="60"/>
      <c r="C44" s="60"/>
      <c r="D44" s="23"/>
      <c r="E44" s="24"/>
      <c r="F44" s="25"/>
      <c r="G44" s="24"/>
      <c r="H44" s="24"/>
      <c r="I44" s="25"/>
      <c r="J44" s="24"/>
      <c r="O44" s="34"/>
    </row>
    <row r="45" spans="1:15">
      <c r="A45" s="22"/>
      <c r="B45" s="22"/>
      <c r="C45" s="22"/>
      <c r="D45" s="27"/>
      <c r="E45" s="27"/>
      <c r="F45" s="27"/>
      <c r="G45" s="27"/>
      <c r="H45" s="27"/>
      <c r="I45" s="27"/>
      <c r="J45" s="27"/>
    </row>
    <row r="46" spans="1:15">
      <c r="A46" s="22"/>
      <c r="B46" s="22"/>
      <c r="C46" s="22"/>
      <c r="D46" s="28"/>
      <c r="E46" s="28"/>
      <c r="F46" s="24"/>
      <c r="G46" s="24"/>
      <c r="H46" s="24"/>
      <c r="I46" s="25"/>
    </row>
    <row r="47" spans="1:15">
      <c r="D47" s="29"/>
      <c r="E47" s="29"/>
      <c r="F47" s="29"/>
      <c r="G47" s="29"/>
      <c r="I47" s="30"/>
    </row>
  </sheetData>
  <mergeCells count="37"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39:C39"/>
    <mergeCell ref="A27:C27"/>
    <mergeCell ref="A28:C28"/>
    <mergeCell ref="M2:M3"/>
    <mergeCell ref="A16:K16"/>
    <mergeCell ref="L2:L3"/>
    <mergeCell ref="H2:H3"/>
    <mergeCell ref="I2:I3"/>
    <mergeCell ref="A26:C26"/>
    <mergeCell ref="K2:K3"/>
    <mergeCell ref="C2:D2"/>
    <mergeCell ref="A17:K17"/>
    <mergeCell ref="A1:M1"/>
    <mergeCell ref="A31:C31"/>
    <mergeCell ref="A19:C19"/>
    <mergeCell ref="A20:C20"/>
    <mergeCell ref="A21:C21"/>
    <mergeCell ref="A23:C23"/>
    <mergeCell ref="A24:C24"/>
    <mergeCell ref="A22:C22"/>
    <mergeCell ref="A2:A3"/>
    <mergeCell ref="B2:B3"/>
    <mergeCell ref="E2:E3"/>
    <mergeCell ref="F2:F3"/>
    <mergeCell ref="G2:G3"/>
    <mergeCell ref="J2:J3"/>
    <mergeCell ref="A25:C25"/>
    <mergeCell ref="A29:C29"/>
  </mergeCells>
  <printOptions horizontalCentered="1"/>
  <pageMargins left="0.7" right="0.7" top="0.75" bottom="0.75" header="0.3" footer="0.3"/>
  <pageSetup scale="30" orientation="landscape" r:id="rId1"/>
  <ignoredErrors>
    <ignoredError sqref="G26" formula="1"/>
    <ignoredError sqref="C15: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42.75" customHeight="1" thickBot="1">
      <c r="A2" s="55" t="s">
        <v>29</v>
      </c>
      <c r="B2" s="55" t="s">
        <v>30</v>
      </c>
      <c r="C2" s="55" t="s">
        <v>18</v>
      </c>
      <c r="D2" s="55"/>
      <c r="E2" s="55" t="s">
        <v>23</v>
      </c>
      <c r="F2" s="55" t="s">
        <v>19</v>
      </c>
      <c r="G2" s="55" t="s">
        <v>20</v>
      </c>
      <c r="H2" s="55" t="s">
        <v>21</v>
      </c>
      <c r="I2" s="55" t="s">
        <v>24</v>
      </c>
      <c r="J2" s="55" t="s">
        <v>25</v>
      </c>
      <c r="K2" s="55" t="s">
        <v>22</v>
      </c>
      <c r="L2" s="58" t="s">
        <v>31</v>
      </c>
      <c r="M2" s="56" t="s">
        <v>26</v>
      </c>
    </row>
    <row r="3" spans="1:13" ht="48.75" customHeight="1" thickBot="1">
      <c r="A3" s="55"/>
      <c r="B3" s="55"/>
      <c r="C3" s="37">
        <v>0.7</v>
      </c>
      <c r="D3" s="37" t="s">
        <v>33</v>
      </c>
      <c r="E3" s="55"/>
      <c r="F3" s="55"/>
      <c r="G3" s="55"/>
      <c r="H3" s="55"/>
      <c r="I3" s="55"/>
      <c r="J3" s="55"/>
      <c r="K3" s="55"/>
      <c r="L3" s="59"/>
      <c r="M3" s="56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0" t="s">
        <v>35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ht="37.5" customHeight="1" thickBot="1">
      <c r="A18" s="55" t="s">
        <v>29</v>
      </c>
      <c r="B18" s="55" t="s">
        <v>30</v>
      </c>
      <c r="C18" s="55" t="s">
        <v>18</v>
      </c>
      <c r="D18" s="55"/>
      <c r="E18" s="55" t="s">
        <v>23</v>
      </c>
      <c r="F18" s="55" t="s">
        <v>19</v>
      </c>
      <c r="G18" s="55" t="s">
        <v>20</v>
      </c>
      <c r="H18" s="55" t="s">
        <v>21</v>
      </c>
      <c r="I18" s="55" t="s">
        <v>24</v>
      </c>
      <c r="J18" s="55" t="s">
        <v>25</v>
      </c>
      <c r="K18" s="55" t="s">
        <v>22</v>
      </c>
      <c r="L18" s="58" t="s">
        <v>31</v>
      </c>
      <c r="M18" s="56" t="s">
        <v>26</v>
      </c>
    </row>
    <row r="19" spans="1:13" ht="36.75" customHeight="1" thickBot="1">
      <c r="A19" s="55"/>
      <c r="B19" s="55"/>
      <c r="C19" s="37">
        <v>0.7</v>
      </c>
      <c r="D19" s="37" t="s">
        <v>33</v>
      </c>
      <c r="E19" s="55"/>
      <c r="F19" s="55"/>
      <c r="G19" s="55"/>
      <c r="H19" s="55"/>
      <c r="I19" s="55"/>
      <c r="J19" s="55"/>
      <c r="K19" s="55"/>
      <c r="L19" s="59"/>
      <c r="M19" s="56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0" t="s">
        <v>11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ht="37.5" customHeight="1" thickBot="1">
      <c r="A34" s="55" t="s">
        <v>29</v>
      </c>
      <c r="B34" s="55" t="s">
        <v>30</v>
      </c>
      <c r="C34" s="55" t="s">
        <v>18</v>
      </c>
      <c r="D34" s="55"/>
      <c r="E34" s="55" t="s">
        <v>23</v>
      </c>
      <c r="F34" s="55" t="s">
        <v>19</v>
      </c>
      <c r="G34" s="55" t="s">
        <v>20</v>
      </c>
      <c r="H34" s="55" t="s">
        <v>21</v>
      </c>
      <c r="I34" s="55" t="s">
        <v>24</v>
      </c>
      <c r="J34" s="55" t="s">
        <v>25</v>
      </c>
      <c r="K34" s="55" t="s">
        <v>22</v>
      </c>
      <c r="L34" s="58" t="s">
        <v>31</v>
      </c>
      <c r="M34" s="56" t="s">
        <v>26</v>
      </c>
    </row>
    <row r="35" spans="1:13" ht="36.75" customHeight="1" thickBot="1">
      <c r="A35" s="55"/>
      <c r="B35" s="55"/>
      <c r="C35" s="37">
        <v>0.7</v>
      </c>
      <c r="D35" s="37" t="s">
        <v>33</v>
      </c>
      <c r="E35" s="55"/>
      <c r="F35" s="55"/>
      <c r="G35" s="55"/>
      <c r="H35" s="55"/>
      <c r="I35" s="55"/>
      <c r="J35" s="55"/>
      <c r="K35" s="55"/>
      <c r="L35" s="59"/>
      <c r="M35" s="56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2020-03-30T21:46:10Z</cp:lastPrinted>
  <dcterms:created xsi:type="dcterms:W3CDTF">2008-01-30T14:54:54Z</dcterms:created>
  <dcterms:modified xsi:type="dcterms:W3CDTF">2020-05-06T16:10:28Z</dcterms:modified>
</cp:coreProperties>
</file>