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JULIO\"/>
    </mc:Choice>
  </mc:AlternateContent>
  <bookViews>
    <workbookView xWindow="0" yWindow="0" windowWidth="10680" windowHeight="7515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SEFIN'!$A$1:$M$37</definedName>
  </definedNames>
  <calcPr calcId="162913"/>
</workbook>
</file>

<file path=xl/calcChain.xml><?xml version="1.0" encoding="utf-8"?>
<calcChain xmlns="http://schemas.openxmlformats.org/spreadsheetml/2006/main">
  <c r="G32" i="33" l="1"/>
  <c r="G29" i="33"/>
  <c r="G25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4" i="33"/>
  <c r="G33" i="33"/>
  <c r="G36" i="33" s="1"/>
  <c r="G31" i="33"/>
  <c r="G30" i="33"/>
  <c r="G28" i="33"/>
  <c r="G27" i="33"/>
  <c r="G26" i="33"/>
  <c r="G22" i="33"/>
  <c r="L15" i="33"/>
  <c r="K15" i="33"/>
  <c r="J15" i="33"/>
  <c r="I15" i="33"/>
  <c r="H15" i="33"/>
  <c r="G15" i="33"/>
  <c r="F15" i="33"/>
  <c r="E15" i="33"/>
  <c r="D15" i="33"/>
  <c r="G24" i="33" s="1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M15" i="33" l="1"/>
  <c r="G23" i="33"/>
  <c r="E36" i="33"/>
</calcChain>
</file>

<file path=xl/sharedStrings.xml><?xml version="1.0" encoding="utf-8"?>
<sst xmlns="http://schemas.openxmlformats.org/spreadsheetml/2006/main" count="136" uniqueCount="47">
  <si>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</si>
  <si>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</si>
  <si>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</si>
  <si>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</si>
  <si>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</si>
  <si>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</si>
  <si>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</si>
  <si>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</si>
  <si>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</si>
  <si>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</si>
  <si>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</si>
  <si>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</si>
  <si>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</si>
  <si>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</si>
  <si>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</si>
  <si>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</si>
  <si>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</si>
  <si>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</si>
  <si>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</si>
  <si>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</si>
  <si>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</si>
  <si>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</si>
  <si>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</si>
  <si>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</si>
  <si>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</si>
  <si>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</si>
  <si>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</si>
  <si>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</si>
  <si>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</si>
  <si>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</si>
  <si>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</si>
  <si>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</si>
  <si>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</si>
  <si>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</si>
  <si>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</si>
  <si>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</si>
  <si>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JULIO 2020</t>
  </si>
  <si>
    <t>PARTICIPACIONES A MUNICIPIOS JULIO 2020</t>
  </si>
  <si>
    <t>2DA PARCIALIDAD DEL AJUSTE DE COEFICIENTE DEL FONDO DE COLABORACIÓN ADMINISTRATIVA EN MATERIA DE PREDIAL</t>
  </si>
  <si>
    <t>1° AJUSTE CUATRIMESTRAL DEL IMP. ESPECIAL (2DA PARCIALIDAD)</t>
  </si>
  <si>
    <t xml:space="preserve">1RA PARCIALIDAD DEL AJUSTE DE COEFICIENTES DE IEPS DE GASOLINA </t>
  </si>
  <si>
    <r>
      <t xml:space="preserve">30% </t>
    </r>
    <r>
      <rPr>
        <b/>
        <sz val="14"/>
        <rFont val="Arial"/>
        <family val="2"/>
      </rPr>
      <t>/1</t>
    </r>
  </si>
  <si>
    <r>
      <t xml:space="preserve">Art. 4°.-A, Fracción I de la Ley de Coordinación Fiscal (Gasolinas) </t>
    </r>
    <r>
      <rPr>
        <b/>
        <sz val="14"/>
        <rFont val="Arial"/>
        <family val="2"/>
      </rPr>
      <t>/3</t>
    </r>
  </si>
  <si>
    <r>
      <t>Impuesto Especial sobre Producción y Servicios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/2</t>
    </r>
  </si>
  <si>
    <r>
      <t>/2</t>
    </r>
    <r>
      <rPr>
        <sz val="14"/>
        <rFont val="Arial"/>
        <family val="2"/>
      </rPr>
      <t xml:space="preserve"> Se aplicó la segunda deducción de manera proporcional del 1° Ajuste Cuatrimestral 2020, por un monto de </t>
    </r>
    <r>
      <rPr>
        <b/>
        <sz val="14"/>
        <color rgb="FFFF0000"/>
        <rFont val="Arial"/>
        <family val="2"/>
      </rPr>
      <t>-$56,984.64.</t>
    </r>
  </si>
  <si>
    <r>
      <t>/1</t>
    </r>
    <r>
      <rPr>
        <sz val="14"/>
        <rFont val="Arial"/>
        <family val="2"/>
      </rPr>
      <t xml:space="preserve"> Se aplicó la segunda deducción de manera proporcional del Ajuste de Coeficiente 2020 al Fondo de Fomento Municipal (30%) por un monto de </t>
    </r>
    <r>
      <rPr>
        <b/>
        <sz val="14"/>
        <color rgb="FFFF0000"/>
        <rFont val="Arial"/>
        <family val="2"/>
      </rPr>
      <t>-$366,374.31.</t>
    </r>
  </si>
  <si>
    <r>
      <t xml:space="preserve">/3 </t>
    </r>
    <r>
      <rPr>
        <sz val="14"/>
        <rFont val="Arial"/>
        <family val="2"/>
      </rPr>
      <t xml:space="preserve">Se compensa las participaciones del mes con el Ajuste de Coeficientes 2020 al Art. 4°.-A, Fracción I de la Ley de Coordinación Fiscal (Gasolinas), determinado en el mes de junio del 2020. Teniendo un saldo pendiente de deducir  por el importe total de: </t>
    </r>
    <r>
      <rPr>
        <b/>
        <sz val="14"/>
        <color rgb="FFFF0000"/>
        <rFont val="Arial"/>
        <family val="2"/>
      </rPr>
      <t>-$11,120.03.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</si>
</sst>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4"/>
      <name val="Arial Narrow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168" fontId="41" fillId="2" borderId="0" xfId="60" applyNumberFormat="1" applyFont="1" applyFill="1" applyBorder="1" applyAlignment="1">
      <alignment vertical="center"/>
    </xf>
    <xf numFmtId="0" fontId="40" fillId="2" borderId="0" xfId="4" applyFont="1" applyFill="1" applyAlignment="1" applyProtection="1">
      <alignment horizontal="left" vertical="center" wrapText="1"/>
    </xf>
    <xf numFmtId="0" fontId="28" fillId="2" borderId="0" xfId="1" applyFont="1" applyFill="1" applyBorder="1" applyAlignment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35</xdr:row>
      <xdr:rowOff>0</xdr:rowOff>
    </xdr:from>
    <xdr:to>
      <xdr:col>5</xdr:col>
      <xdr:colOff>608838</xdr:colOff>
      <xdr:row>35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35</xdr:row>
      <xdr:rowOff>0</xdr:rowOff>
    </xdr:from>
    <xdr:to>
      <xdr:col>5</xdr:col>
      <xdr:colOff>608838</xdr:colOff>
      <xdr:row>35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35</xdr:row>
      <xdr:rowOff>0</xdr:rowOff>
    </xdr:from>
    <xdr:to>
      <xdr:col>5</xdr:col>
      <xdr:colOff>608838</xdr:colOff>
      <xdr:row>35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35</xdr:row>
      <xdr:rowOff>0</xdr:rowOff>
    </xdr:from>
    <xdr:to>
      <xdr:col>5</xdr:col>
      <xdr:colOff>608838</xdr:colOff>
      <xdr:row>35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35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35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35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27</xdr:row>
      <xdr:rowOff>19050</xdr:rowOff>
    </xdr:from>
    <xdr:to>
      <xdr:col>6</xdr:col>
      <xdr:colOff>732663</xdr:colOff>
      <xdr:row>27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25</xdr:row>
      <xdr:rowOff>0</xdr:rowOff>
    </xdr:from>
    <xdr:to>
      <xdr:col>6</xdr:col>
      <xdr:colOff>723138</xdr:colOff>
      <xdr:row>25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25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25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25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25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25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52"/>
  <sheetViews>
    <sheetView tabSelected="1" zoomScale="40" zoomScaleNormal="40" workbookViewId="0">
      <selection activeCell="A19" sqref="A19:M19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38" s="3" customFormat="1" ht="63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43</v>
      </c>
      <c r="H2" s="55" t="s">
        <v>21</v>
      </c>
      <c r="I2" s="55" t="s">
        <v>42</v>
      </c>
      <c r="J2" s="55" t="s">
        <v>25</v>
      </c>
      <c r="K2" s="55" t="s">
        <v>22</v>
      </c>
      <c r="L2" s="53" t="s">
        <v>31</v>
      </c>
      <c r="M2" s="51" t="s">
        <v>26</v>
      </c>
      <c r="O2" s="34"/>
    </row>
    <row r="3" spans="1:38" s="3" customFormat="1" ht="43.5" customHeight="1" thickBot="1">
      <c r="A3" s="55"/>
      <c r="B3" s="55"/>
      <c r="C3" s="37">
        <v>0.7</v>
      </c>
      <c r="D3" s="37" t="s">
        <v>41</v>
      </c>
      <c r="E3" s="55"/>
      <c r="F3" s="55"/>
      <c r="G3" s="55"/>
      <c r="H3" s="55"/>
      <c r="I3" s="55"/>
      <c r="J3" s="55"/>
      <c r="K3" s="55"/>
      <c r="L3" s="54"/>
      <c r="M3" s="51"/>
      <c r="O3" s="34"/>
    </row>
    <row r="4" spans="1:38" ht="29.25" customHeight="1" thickBot="1">
      <c r="A4" s="4" t="s">
        <v>9</v>
      </c>
      <c r="B4" s="38">
        <v>4298190.0599999996</v>
      </c>
      <c r="C4" s="38">
        <v>1027926.42</v>
      </c>
      <c r="D4" s="38">
        <v>133405.54999999999</v>
      </c>
      <c r="E4" s="38">
        <v>23514.07</v>
      </c>
      <c r="F4" s="38">
        <v>0</v>
      </c>
      <c r="G4" s="38">
        <v>23421.919999999998</v>
      </c>
      <c r="H4" s="38">
        <v>177261.82</v>
      </c>
      <c r="I4" s="38">
        <v>82654.559999999998</v>
      </c>
      <c r="J4" s="38">
        <v>10202.14</v>
      </c>
      <c r="K4" s="38">
        <v>1759022.42</v>
      </c>
      <c r="L4" s="38">
        <v>465472</v>
      </c>
      <c r="M4" s="39">
        <f>SUM(B4:L4)</f>
        <v>8001070.959999999</v>
      </c>
      <c r="O4" s="35"/>
      <c r="P4" s="5"/>
    </row>
    <row r="5" spans="1:38" ht="29.25" customHeight="1" thickBot="1">
      <c r="A5" s="6" t="s">
        <v>1</v>
      </c>
      <c r="B5" s="40">
        <v>5936285.2000000002</v>
      </c>
      <c r="C5" s="40">
        <v>1419682.3</v>
      </c>
      <c r="D5" s="40">
        <v>171029.61</v>
      </c>
      <c r="E5" s="40">
        <v>32475.58</v>
      </c>
      <c r="F5" s="40">
        <v>0</v>
      </c>
      <c r="G5" s="40">
        <v>32348.32</v>
      </c>
      <c r="H5" s="40">
        <v>243036.42</v>
      </c>
      <c r="I5" s="40">
        <v>161289.46</v>
      </c>
      <c r="J5" s="40">
        <v>14090.3</v>
      </c>
      <c r="K5" s="40">
        <v>2457394.6</v>
      </c>
      <c r="L5" s="40">
        <v>153794</v>
      </c>
      <c r="M5" s="41">
        <f t="shared" ref="M5:M14" si="0">SUM(B5:L5)</f>
        <v>10621425.790000001</v>
      </c>
      <c r="O5" s="35"/>
      <c r="P5" s="5"/>
    </row>
    <row r="6" spans="1:38" ht="29.25" customHeight="1" thickBot="1">
      <c r="A6" s="4" t="s">
        <v>2</v>
      </c>
      <c r="B6" s="38">
        <v>24025644.550000001</v>
      </c>
      <c r="C6" s="38">
        <v>5745812.6200000001</v>
      </c>
      <c r="D6" s="38">
        <v>856938.87</v>
      </c>
      <c r="E6" s="38">
        <v>131436.85999999999</v>
      </c>
      <c r="F6" s="38">
        <v>0</v>
      </c>
      <c r="G6" s="38">
        <v>92247.510000000038</v>
      </c>
      <c r="H6" s="38">
        <v>877954.15</v>
      </c>
      <c r="I6" s="38">
        <v>760975.02</v>
      </c>
      <c r="J6" s="38">
        <v>57027.02</v>
      </c>
      <c r="K6" s="38">
        <v>8213996.0599999996</v>
      </c>
      <c r="L6" s="38">
        <v>61946</v>
      </c>
      <c r="M6" s="39">
        <f t="shared" si="0"/>
        <v>40823978.660000004</v>
      </c>
      <c r="O6" s="35"/>
      <c r="P6" s="5"/>
    </row>
    <row r="7" spans="1:38" ht="29.25" customHeight="1" thickBot="1">
      <c r="A7" s="6" t="s">
        <v>10</v>
      </c>
      <c r="B7" s="40">
        <v>5580967.2400000002</v>
      </c>
      <c r="C7" s="40">
        <v>1334706.83</v>
      </c>
      <c r="D7" s="40">
        <v>0</v>
      </c>
      <c r="E7" s="40">
        <v>30531.75</v>
      </c>
      <c r="F7" s="40">
        <v>0</v>
      </c>
      <c r="G7" s="40">
        <v>30412.1</v>
      </c>
      <c r="H7" s="40">
        <v>224009.8</v>
      </c>
      <c r="I7" s="40">
        <v>137588.76</v>
      </c>
      <c r="J7" s="40">
        <v>13246.93</v>
      </c>
      <c r="K7" s="40">
        <v>2197912.9700000002</v>
      </c>
      <c r="L7" s="40">
        <v>762947</v>
      </c>
      <c r="M7" s="41">
        <f t="shared" si="0"/>
        <v>10312323.379999999</v>
      </c>
      <c r="O7" s="35"/>
      <c r="P7" s="5"/>
    </row>
    <row r="8" spans="1:38" ht="29.25" customHeight="1" thickBot="1">
      <c r="A8" s="4" t="s">
        <v>12</v>
      </c>
      <c r="B8" s="38">
        <v>22384523.359999999</v>
      </c>
      <c r="C8" s="38">
        <v>5353333.04</v>
      </c>
      <c r="D8" s="38">
        <v>773461.65</v>
      </c>
      <c r="E8" s="38">
        <v>122458.79</v>
      </c>
      <c r="F8" s="38">
        <v>0</v>
      </c>
      <c r="G8" s="38">
        <v>121978.93</v>
      </c>
      <c r="H8" s="38">
        <v>843388.78</v>
      </c>
      <c r="I8" s="38">
        <v>1018915.6900000001</v>
      </c>
      <c r="J8" s="38">
        <v>53131.67</v>
      </c>
      <c r="K8" s="38">
        <v>8291330.4800000004</v>
      </c>
      <c r="L8" s="38">
        <v>6918415</v>
      </c>
      <c r="M8" s="39">
        <f t="shared" si="0"/>
        <v>45880937.390000001</v>
      </c>
      <c r="O8" s="35"/>
      <c r="P8" s="5"/>
    </row>
    <row r="9" spans="1:38" ht="29.25" customHeight="1" thickBot="1">
      <c r="A9" s="6" t="s">
        <v>3</v>
      </c>
      <c r="B9" s="40">
        <v>8874017.5600000005</v>
      </c>
      <c r="C9" s="40">
        <v>2122250.75</v>
      </c>
      <c r="D9" s="40">
        <v>0</v>
      </c>
      <c r="E9" s="40">
        <v>48547</v>
      </c>
      <c r="F9" s="40">
        <v>0</v>
      </c>
      <c r="G9" s="40">
        <v>35588.94000000009</v>
      </c>
      <c r="H9" s="40">
        <v>331866.93</v>
      </c>
      <c r="I9" s="40">
        <v>0</v>
      </c>
      <c r="J9" s="40">
        <v>21063.27</v>
      </c>
      <c r="K9" s="40">
        <v>3967858.37</v>
      </c>
      <c r="L9" s="40">
        <v>1158242</v>
      </c>
      <c r="M9" s="41">
        <f t="shared" si="0"/>
        <v>16559434.82</v>
      </c>
      <c r="O9" s="35"/>
      <c r="P9" s="5"/>
    </row>
    <row r="10" spans="1:38" ht="29.25" customHeight="1" thickBot="1">
      <c r="A10" s="4" t="s">
        <v>4</v>
      </c>
      <c r="B10" s="38">
        <v>6723232.79</v>
      </c>
      <c r="C10" s="38">
        <v>1607883.43</v>
      </c>
      <c r="D10" s="38">
        <v>160161.72</v>
      </c>
      <c r="E10" s="38">
        <v>36780.720000000001</v>
      </c>
      <c r="F10" s="38">
        <v>0</v>
      </c>
      <c r="G10" s="38">
        <v>33165.809999999983</v>
      </c>
      <c r="H10" s="38">
        <v>257981.97</v>
      </c>
      <c r="I10" s="38">
        <v>104178.71999999999</v>
      </c>
      <c r="J10" s="38">
        <v>15958.19</v>
      </c>
      <c r="K10" s="38">
        <v>2392783.8199999998</v>
      </c>
      <c r="L10" s="38">
        <v>1560196</v>
      </c>
      <c r="M10" s="39">
        <f t="shared" si="0"/>
        <v>12892323.170000002</v>
      </c>
      <c r="O10" s="35"/>
      <c r="P10" s="5"/>
    </row>
    <row r="11" spans="1:38" ht="29.25" customHeight="1" thickBot="1">
      <c r="A11" s="6" t="s">
        <v>5</v>
      </c>
      <c r="B11" s="40">
        <v>4203558.5199999996</v>
      </c>
      <c r="C11" s="40">
        <v>1005294.96</v>
      </c>
      <c r="D11" s="40">
        <v>95552.79</v>
      </c>
      <c r="E11" s="40">
        <v>22996.37</v>
      </c>
      <c r="F11" s="40">
        <v>0</v>
      </c>
      <c r="G11" s="40">
        <v>22906.25</v>
      </c>
      <c r="H11" s="40">
        <v>165034.97</v>
      </c>
      <c r="I11" s="40">
        <v>84165.66</v>
      </c>
      <c r="J11" s="40">
        <v>9977.52</v>
      </c>
      <c r="K11" s="40">
        <v>1648902.39</v>
      </c>
      <c r="L11" s="40">
        <v>0</v>
      </c>
      <c r="M11" s="41">
        <f t="shared" si="0"/>
        <v>7258389.4299999988</v>
      </c>
      <c r="O11" s="35"/>
      <c r="P11" s="5"/>
    </row>
    <row r="12" spans="1:38" ht="29.25" customHeight="1" thickBot="1">
      <c r="A12" s="4" t="s">
        <v>6</v>
      </c>
      <c r="B12" s="38">
        <v>5192440.0599999996</v>
      </c>
      <c r="C12" s="38">
        <v>1241789.27</v>
      </c>
      <c r="D12" s="38">
        <v>118007.05</v>
      </c>
      <c r="E12" s="38">
        <v>28406.23</v>
      </c>
      <c r="F12" s="38">
        <v>0</v>
      </c>
      <c r="G12" s="38">
        <v>26223.190000000006</v>
      </c>
      <c r="H12" s="38">
        <v>191994.77</v>
      </c>
      <c r="I12" s="38">
        <v>96580.2</v>
      </c>
      <c r="J12" s="38">
        <v>12324.72</v>
      </c>
      <c r="K12" s="38">
        <v>2191524.46</v>
      </c>
      <c r="L12" s="38">
        <v>0</v>
      </c>
      <c r="M12" s="39">
        <f t="shared" si="0"/>
        <v>9099289.9499999993</v>
      </c>
      <c r="O12" s="35"/>
      <c r="P12" s="5"/>
    </row>
    <row r="13" spans="1:38" ht="29.25" customHeight="1" thickBot="1">
      <c r="A13" s="6" t="s">
        <v>7</v>
      </c>
      <c r="B13" s="40">
        <v>4992753.71</v>
      </c>
      <c r="C13" s="40">
        <v>1194033.6200000001</v>
      </c>
      <c r="D13" s="40">
        <v>0</v>
      </c>
      <c r="E13" s="40">
        <v>27313.81</v>
      </c>
      <c r="F13" s="40">
        <v>0</v>
      </c>
      <c r="G13" s="40">
        <v>27206.78</v>
      </c>
      <c r="H13" s="40">
        <v>172404.02</v>
      </c>
      <c r="I13" s="40">
        <v>15014.2</v>
      </c>
      <c r="J13" s="40">
        <v>11850.76</v>
      </c>
      <c r="K13" s="40">
        <v>2154612</v>
      </c>
      <c r="L13" s="40">
        <v>0</v>
      </c>
      <c r="M13" s="41">
        <f t="shared" si="0"/>
        <v>8595188.8999999985</v>
      </c>
      <c r="O13" s="35"/>
      <c r="P13" s="5"/>
    </row>
    <row r="14" spans="1:38" ht="29.25" customHeight="1" thickBot="1">
      <c r="A14" s="4" t="s">
        <v>8</v>
      </c>
      <c r="B14" s="38">
        <v>3555241.11</v>
      </c>
      <c r="C14" s="38">
        <v>850247.71</v>
      </c>
      <c r="D14" s="38">
        <v>35112.86</v>
      </c>
      <c r="E14" s="38">
        <v>19449.62</v>
      </c>
      <c r="F14" s="38">
        <v>0</v>
      </c>
      <c r="G14" s="38">
        <v>19373.41</v>
      </c>
      <c r="H14" s="38">
        <v>128759.81</v>
      </c>
      <c r="I14" s="38">
        <v>26182.559999999998</v>
      </c>
      <c r="J14" s="38">
        <v>8438.68</v>
      </c>
      <c r="K14" s="38">
        <v>1269168.67</v>
      </c>
      <c r="L14" s="38">
        <v>52503</v>
      </c>
      <c r="M14" s="39">
        <f t="shared" si="0"/>
        <v>5964477.4299999997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95766854.159999996</v>
      </c>
      <c r="C15" s="42">
        <f>SUM(C4:C14)</f>
        <v>22902960.950000003</v>
      </c>
      <c r="D15" s="42">
        <f>SUM(D4:D14)</f>
        <v>2343670.0999999996</v>
      </c>
      <c r="E15" s="42">
        <f t="shared" ref="E15:L15" si="1">SUM(E4:E14)</f>
        <v>523910.8</v>
      </c>
      <c r="F15" s="42">
        <f t="shared" si="1"/>
        <v>0</v>
      </c>
      <c r="G15" s="42">
        <f t="shared" si="1"/>
        <v>464873.16000000009</v>
      </c>
      <c r="H15" s="42">
        <f t="shared" si="1"/>
        <v>3613693.4400000009</v>
      </c>
      <c r="I15" s="42">
        <f t="shared" si="1"/>
        <v>2487544.830000001</v>
      </c>
      <c r="J15" s="42">
        <f t="shared" si="1"/>
        <v>227311.19999999998</v>
      </c>
      <c r="K15" s="42">
        <f t="shared" si="1"/>
        <v>36544506.24000001</v>
      </c>
      <c r="L15" s="42">
        <f t="shared" si="1"/>
        <v>11133515</v>
      </c>
      <c r="M15" s="42">
        <f>SUM(M4:M14)</f>
        <v>176008839.88000003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2" t="s">
        <v>27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31"/>
    </row>
    <row r="17" spans="1:38" ht="27" customHeight="1">
      <c r="A17" s="62" t="s">
        <v>45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38" ht="27" customHeight="1">
      <c r="A18" s="62" t="s">
        <v>44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38" s="47" customFormat="1" ht="16.5" customHeight="1">
      <c r="A19" s="62" t="s">
        <v>46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47" customFormat="1" ht="33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10" customFormat="1" ht="24.75" customHeight="1">
      <c r="A21" s="58" t="s">
        <v>36</v>
      </c>
      <c r="B21" s="59"/>
      <c r="C21" s="59"/>
      <c r="D21" s="13"/>
      <c r="E21" s="14" t="s">
        <v>16</v>
      </c>
      <c r="F21" s="15"/>
      <c r="G21" s="14" t="s">
        <v>0</v>
      </c>
      <c r="H21" s="16"/>
      <c r="I21" s="16"/>
      <c r="J21" s="17"/>
      <c r="K21" s="17"/>
      <c r="L21" s="17"/>
      <c r="M21" s="17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4.75" customHeight="1">
      <c r="A22" s="50" t="s">
        <v>17</v>
      </c>
      <c r="B22" s="50"/>
      <c r="C22" s="50"/>
      <c r="D22" s="18"/>
      <c r="E22" s="44">
        <v>399028559</v>
      </c>
      <c r="F22" s="19" t="s">
        <v>13</v>
      </c>
      <c r="G22" s="44">
        <f>ROUND(E22*0.24,2)</f>
        <v>95766854.159999996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.75" customHeight="1">
      <c r="A23" s="50" t="s">
        <v>32</v>
      </c>
      <c r="B23" s="50"/>
      <c r="C23" s="50"/>
      <c r="D23" s="18"/>
      <c r="E23" s="44">
        <v>22902960.949999999</v>
      </c>
      <c r="F23" s="19" t="s">
        <v>15</v>
      </c>
      <c r="G23" s="44">
        <f>E23</f>
        <v>22902960.949999999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6.25" customHeight="1">
      <c r="A24" s="50" t="s">
        <v>28</v>
      </c>
      <c r="B24" s="50"/>
      <c r="C24" s="50"/>
      <c r="D24" s="18"/>
      <c r="E24" s="44">
        <v>2710044.41</v>
      </c>
      <c r="F24" s="19" t="s">
        <v>15</v>
      </c>
      <c r="G24" s="44">
        <f>E24</f>
        <v>2710044.41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68.25" customHeight="1">
      <c r="A25" s="50" t="s">
        <v>38</v>
      </c>
      <c r="B25" s="50"/>
      <c r="C25" s="50"/>
      <c r="D25" s="48"/>
      <c r="E25" s="60">
        <v>-366374.31</v>
      </c>
      <c r="F25" s="19"/>
      <c r="G25" s="60">
        <f>E25</f>
        <v>-366374.31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24" customHeight="1">
      <c r="A26" s="50" t="s">
        <v>23</v>
      </c>
      <c r="B26" s="50"/>
      <c r="C26" s="50"/>
      <c r="D26" s="18"/>
      <c r="E26" s="44">
        <v>2619554</v>
      </c>
      <c r="F26" s="19" t="s">
        <v>14</v>
      </c>
      <c r="G26" s="44">
        <f>ROUND(E26*0.2,2)</f>
        <v>523910.8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27" customHeight="1">
      <c r="A27" s="50" t="s">
        <v>19</v>
      </c>
      <c r="B27" s="50"/>
      <c r="C27" s="50"/>
      <c r="D27" s="18"/>
      <c r="E27" s="46">
        <v>0</v>
      </c>
      <c r="F27" s="19" t="s">
        <v>14</v>
      </c>
      <c r="G27" s="44">
        <f>ROUND(E27*0.2,2)</f>
        <v>0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32.25" customHeight="1">
      <c r="A28" s="50" t="s">
        <v>20</v>
      </c>
      <c r="B28" s="50"/>
      <c r="C28" s="50"/>
      <c r="D28" s="18"/>
      <c r="E28" s="44">
        <v>2609289</v>
      </c>
      <c r="F28" s="19" t="s">
        <v>14</v>
      </c>
      <c r="G28" s="44">
        <f>ROUND(E28*0.2,2)</f>
        <v>521857.8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32.25" customHeight="1">
      <c r="A29" s="61" t="s">
        <v>39</v>
      </c>
      <c r="B29" s="61"/>
      <c r="C29" s="61"/>
      <c r="D29" s="48"/>
      <c r="E29" s="60">
        <v>-56984.639999999868</v>
      </c>
      <c r="F29" s="19"/>
      <c r="G29" s="60">
        <f>E29</f>
        <v>-56984.639999999868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32.25" customHeight="1">
      <c r="A30" s="50" t="s">
        <v>21</v>
      </c>
      <c r="B30" s="50"/>
      <c r="C30" s="50"/>
      <c r="D30" s="18"/>
      <c r="E30" s="44">
        <v>15057056</v>
      </c>
      <c r="F30" s="19" t="s">
        <v>13</v>
      </c>
      <c r="G30" s="44">
        <f>ROUND(E30*0.24,2)</f>
        <v>3613693.44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47.25" customHeight="1">
      <c r="A31" s="50" t="s">
        <v>24</v>
      </c>
      <c r="B31" s="50"/>
      <c r="C31" s="50"/>
      <c r="D31" s="18"/>
      <c r="E31" s="44">
        <v>12382124</v>
      </c>
      <c r="F31" s="19" t="s">
        <v>14</v>
      </c>
      <c r="G31" s="44">
        <f>ROUND(E31*0.2,2)</f>
        <v>2476424.7999999998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0" customFormat="1" ht="47.25" customHeight="1">
      <c r="A32" s="50" t="s">
        <v>40</v>
      </c>
      <c r="B32" s="50"/>
      <c r="C32" s="50"/>
      <c r="D32" s="48"/>
      <c r="E32" s="44">
        <v>11120.03</v>
      </c>
      <c r="F32" s="19"/>
      <c r="G32" s="44">
        <f>E32</f>
        <v>11120.03</v>
      </c>
      <c r="H32" s="11"/>
      <c r="I32" s="11"/>
      <c r="J32" s="12"/>
      <c r="K32" s="12"/>
      <c r="L32" s="12"/>
      <c r="M32" s="12"/>
      <c r="N32" s="12"/>
      <c r="O32" s="3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s="10" customFormat="1" ht="47.25" customHeight="1">
      <c r="A33" s="50" t="s">
        <v>25</v>
      </c>
      <c r="B33" s="50"/>
      <c r="C33" s="50"/>
      <c r="D33" s="18"/>
      <c r="E33" s="44">
        <v>1136556</v>
      </c>
      <c r="F33" s="19" t="s">
        <v>14</v>
      </c>
      <c r="G33" s="44">
        <f>ROUND(E33*0.2,2)</f>
        <v>227311.2</v>
      </c>
      <c r="H33" s="11"/>
      <c r="I33" s="11"/>
      <c r="J33" s="12"/>
      <c r="K33" s="12"/>
      <c r="L33" s="12"/>
      <c r="M33" s="12"/>
      <c r="N33" s="12"/>
      <c r="O33" s="3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s="10" customFormat="1" ht="29.25" customHeight="1">
      <c r="A34" s="50" t="s">
        <v>22</v>
      </c>
      <c r="B34" s="50"/>
      <c r="C34" s="50"/>
      <c r="D34" s="18"/>
      <c r="E34" s="44">
        <v>152268776</v>
      </c>
      <c r="F34" s="19" t="s">
        <v>13</v>
      </c>
      <c r="G34" s="44">
        <f>ROUND(E34*0.24,2)</f>
        <v>36544506.240000002</v>
      </c>
      <c r="H34" s="11"/>
      <c r="I34" s="11"/>
      <c r="J34" s="12"/>
      <c r="K34" s="12"/>
      <c r="L34" s="12"/>
      <c r="M34" s="12"/>
      <c r="N34" s="12"/>
      <c r="O34" s="3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s="10" customFormat="1" ht="25.5">
      <c r="A35" s="32" t="s">
        <v>31</v>
      </c>
      <c r="B35" s="32"/>
      <c r="C35" s="32"/>
      <c r="D35" s="33"/>
      <c r="E35" s="44">
        <v>44918489</v>
      </c>
      <c r="F35" s="19"/>
      <c r="G35" s="44">
        <v>11133515</v>
      </c>
      <c r="H35" s="11"/>
      <c r="I35" s="11"/>
      <c r="J35" s="12"/>
      <c r="K35" s="12"/>
      <c r="L35" s="12"/>
      <c r="M35" s="12"/>
      <c r="N35" s="12"/>
      <c r="O35" s="3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27" thickBot="1">
      <c r="A36" s="57" t="s">
        <v>11</v>
      </c>
      <c r="B36" s="57"/>
      <c r="C36" s="57"/>
      <c r="D36" s="20"/>
      <c r="E36" s="43">
        <f>SUM(E22:E35)</f>
        <v>655221169.44000006</v>
      </c>
      <c r="F36" s="21"/>
      <c r="G36" s="45">
        <f>SUM(G22:G35)</f>
        <v>176008839.88</v>
      </c>
      <c r="H36" s="11"/>
      <c r="I36" s="11"/>
      <c r="J36" s="12"/>
      <c r="K36" s="12"/>
      <c r="L36" s="12"/>
      <c r="M36" s="12"/>
    </row>
    <row r="37" spans="1:38" ht="26.25" thickTop="1">
      <c r="A37" s="11"/>
      <c r="B37" s="11"/>
      <c r="C37" s="11"/>
      <c r="D37" s="11"/>
      <c r="E37" s="36"/>
      <c r="F37" s="11"/>
      <c r="G37" s="16"/>
      <c r="H37" s="11"/>
      <c r="I37" s="11"/>
      <c r="J37" s="12"/>
      <c r="K37" s="12"/>
      <c r="L37" s="12"/>
      <c r="M37" s="12"/>
    </row>
    <row r="38" spans="1:38" ht="25.5">
      <c r="A38" s="22"/>
      <c r="B38" s="22"/>
      <c r="C38" s="22"/>
      <c r="D38" s="22"/>
      <c r="E38" s="22"/>
      <c r="F38" s="22"/>
      <c r="G38" s="44"/>
      <c r="H38" s="22"/>
      <c r="I38" s="22"/>
    </row>
    <row r="39" spans="1:38">
      <c r="A39" s="22"/>
      <c r="B39" s="22"/>
      <c r="C39" s="22"/>
      <c r="D39" s="22"/>
      <c r="E39" s="22"/>
      <c r="F39" s="22"/>
      <c r="G39" s="22"/>
      <c r="H39" s="22"/>
      <c r="I39" s="22"/>
    </row>
    <row r="40" spans="1:38" s="1" customFormat="1">
      <c r="A40" s="49"/>
      <c r="B40" s="49"/>
      <c r="C40" s="49"/>
      <c r="D40" s="23"/>
      <c r="E40" s="24"/>
      <c r="F40" s="25"/>
      <c r="G40" s="24"/>
      <c r="H40" s="24"/>
      <c r="I40" s="25"/>
      <c r="J40" s="24"/>
      <c r="O40" s="34"/>
    </row>
    <row r="41" spans="1:38" s="1" customFormat="1">
      <c r="A41" s="49"/>
      <c r="B41" s="49"/>
      <c r="C41" s="49"/>
      <c r="D41" s="23"/>
      <c r="E41" s="24"/>
      <c r="F41" s="25"/>
      <c r="G41" s="24"/>
      <c r="H41" s="24"/>
      <c r="I41" s="25"/>
      <c r="J41" s="24"/>
      <c r="O41" s="34"/>
    </row>
    <row r="42" spans="1:38" s="1" customFormat="1">
      <c r="A42" s="49"/>
      <c r="B42" s="49"/>
      <c r="C42" s="49"/>
      <c r="D42" s="23"/>
      <c r="E42" s="24"/>
      <c r="F42" s="25"/>
      <c r="G42" s="24"/>
      <c r="H42" s="24"/>
      <c r="I42" s="25"/>
      <c r="J42" s="24"/>
      <c r="O42" s="34"/>
    </row>
    <row r="43" spans="1:38" s="1" customFormat="1">
      <c r="A43" s="49"/>
      <c r="B43" s="49"/>
      <c r="C43" s="49"/>
      <c r="D43" s="23"/>
      <c r="E43" s="24"/>
      <c r="F43" s="25"/>
      <c r="G43" s="24"/>
      <c r="H43" s="24"/>
      <c r="I43" s="25"/>
      <c r="J43" s="24"/>
      <c r="O43" s="34"/>
    </row>
    <row r="44" spans="1:38" s="1" customFormat="1">
      <c r="A44" s="49"/>
      <c r="B44" s="49"/>
      <c r="C44" s="49"/>
      <c r="D44" s="23"/>
      <c r="E44" s="24"/>
      <c r="F44" s="25"/>
      <c r="G44" s="24"/>
      <c r="H44" s="24"/>
      <c r="I44" s="25"/>
      <c r="J44" s="24"/>
      <c r="O44" s="34"/>
    </row>
    <row r="45" spans="1:38" s="1" customFormat="1">
      <c r="A45" s="49"/>
      <c r="B45" s="49"/>
      <c r="C45" s="49"/>
      <c r="D45" s="23"/>
      <c r="E45" s="24"/>
      <c r="F45" s="25"/>
      <c r="G45" s="24"/>
      <c r="H45" s="24"/>
      <c r="I45" s="25"/>
      <c r="J45" s="24"/>
      <c r="O45" s="34"/>
    </row>
    <row r="46" spans="1:38" s="1" customFormat="1">
      <c r="A46" s="49"/>
      <c r="B46" s="49"/>
      <c r="C46" s="49"/>
      <c r="D46" s="23"/>
      <c r="E46" s="24"/>
      <c r="F46" s="25"/>
      <c r="G46" s="24"/>
      <c r="H46" s="24"/>
      <c r="I46" s="25"/>
      <c r="J46" s="24"/>
      <c r="O46" s="34"/>
    </row>
    <row r="47" spans="1:38" s="1" customFormat="1">
      <c r="A47" s="49"/>
      <c r="B47" s="49"/>
      <c r="C47" s="49"/>
      <c r="D47" s="23"/>
      <c r="E47" s="24"/>
      <c r="F47" s="25"/>
      <c r="G47" s="24"/>
      <c r="H47" s="24"/>
      <c r="I47" s="25"/>
      <c r="J47" s="24"/>
      <c r="O47" s="34"/>
    </row>
    <row r="48" spans="1:38" s="1" customFormat="1">
      <c r="A48" s="49"/>
      <c r="B48" s="49"/>
      <c r="C48" s="49"/>
      <c r="D48" s="26"/>
      <c r="E48" s="24"/>
      <c r="F48" s="25"/>
      <c r="G48" s="24"/>
      <c r="H48" s="24"/>
      <c r="I48" s="25"/>
      <c r="J48" s="24"/>
      <c r="O48" s="34"/>
    </row>
    <row r="49" spans="1:15" s="1" customFormat="1">
      <c r="A49" s="49"/>
      <c r="B49" s="49"/>
      <c r="C49" s="49"/>
      <c r="D49" s="23"/>
      <c r="E49" s="24"/>
      <c r="F49" s="25"/>
      <c r="G49" s="24"/>
      <c r="H49" s="24"/>
      <c r="I49" s="25"/>
      <c r="J49" s="24"/>
      <c r="O49" s="34"/>
    </row>
    <row r="50" spans="1:15">
      <c r="A50" s="22"/>
      <c r="B50" s="22"/>
      <c r="C50" s="22"/>
      <c r="D50" s="27"/>
      <c r="E50" s="27"/>
      <c r="F50" s="27"/>
      <c r="G50" s="27"/>
      <c r="H50" s="27"/>
      <c r="I50" s="27"/>
      <c r="J50" s="27"/>
    </row>
    <row r="51" spans="1:15">
      <c r="A51" s="22"/>
      <c r="B51" s="22"/>
      <c r="C51" s="22"/>
      <c r="D51" s="28"/>
      <c r="E51" s="28"/>
      <c r="F51" s="24"/>
      <c r="G51" s="24"/>
      <c r="H51" s="24"/>
      <c r="I51" s="25"/>
    </row>
    <row r="52" spans="1:15">
      <c r="D52" s="29"/>
      <c r="E52" s="29"/>
      <c r="F52" s="29"/>
      <c r="G52" s="29"/>
      <c r="I52" s="30"/>
    </row>
  </sheetData>
  <mergeCells count="42">
    <mergeCell ref="A17:M17"/>
    <mergeCell ref="A1:M1"/>
    <mergeCell ref="A36:C36"/>
    <mergeCell ref="A21:C21"/>
    <mergeCell ref="A22:C22"/>
    <mergeCell ref="A23:C23"/>
    <mergeCell ref="A26:C26"/>
    <mergeCell ref="A27:C27"/>
    <mergeCell ref="A24:C24"/>
    <mergeCell ref="A2:A3"/>
    <mergeCell ref="B2:B3"/>
    <mergeCell ref="E2:E3"/>
    <mergeCell ref="F2:F3"/>
    <mergeCell ref="G2:G3"/>
    <mergeCell ref="J2:J3"/>
    <mergeCell ref="A28:C28"/>
    <mergeCell ref="A34:C34"/>
    <mergeCell ref="A31:C31"/>
    <mergeCell ref="A33:C33"/>
    <mergeCell ref="M2:M3"/>
    <mergeCell ref="A16:K16"/>
    <mergeCell ref="L2:L3"/>
    <mergeCell ref="H2:H3"/>
    <mergeCell ref="I2:I3"/>
    <mergeCell ref="A30:C30"/>
    <mergeCell ref="K2:K3"/>
    <mergeCell ref="C2:D2"/>
    <mergeCell ref="A25:C25"/>
    <mergeCell ref="A29:C29"/>
    <mergeCell ref="A32:C32"/>
    <mergeCell ref="A19:M19"/>
    <mergeCell ref="A18:M18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printOptions horizontalCentered="1"/>
  <pageMargins left="0.7" right="0.7" top="0.75" bottom="0.75" header="0.3" footer="0.3"/>
  <pageSetup scale="30" orientation="landscape" r:id="rId1"/>
  <ignoredErrors>
    <ignoredError sqref="G30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2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3" t="s">
        <v>31</v>
      </c>
      <c r="M2" s="51" t="s">
        <v>26</v>
      </c>
    </row>
    <row r="3" spans="1:13" ht="48.75" customHeight="1" thickBot="1">
      <c r="A3" s="55"/>
      <c r="B3" s="55"/>
      <c r="C3" s="37">
        <v>0.7</v>
      </c>
      <c r="D3" s="37" t="s">
        <v>33</v>
      </c>
      <c r="E3" s="55"/>
      <c r="F3" s="55"/>
      <c r="G3" s="55"/>
      <c r="H3" s="55"/>
      <c r="I3" s="55"/>
      <c r="J3" s="55"/>
      <c r="K3" s="55"/>
      <c r="L3" s="54"/>
      <c r="M3" s="51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6" t="s">
        <v>35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37.5" customHeight="1" thickBot="1">
      <c r="A18" s="55" t="s">
        <v>29</v>
      </c>
      <c r="B18" s="55" t="s">
        <v>30</v>
      </c>
      <c r="C18" s="55" t="s">
        <v>18</v>
      </c>
      <c r="D18" s="55"/>
      <c r="E18" s="55" t="s">
        <v>23</v>
      </c>
      <c r="F18" s="55" t="s">
        <v>19</v>
      </c>
      <c r="G18" s="55" t="s">
        <v>20</v>
      </c>
      <c r="H18" s="55" t="s">
        <v>21</v>
      </c>
      <c r="I18" s="55" t="s">
        <v>24</v>
      </c>
      <c r="J18" s="55" t="s">
        <v>25</v>
      </c>
      <c r="K18" s="55" t="s">
        <v>22</v>
      </c>
      <c r="L18" s="53" t="s">
        <v>31</v>
      </c>
      <c r="M18" s="51" t="s">
        <v>26</v>
      </c>
    </row>
    <row r="19" spans="1:13" ht="36.75" customHeight="1" thickBot="1">
      <c r="A19" s="55"/>
      <c r="B19" s="55"/>
      <c r="C19" s="37">
        <v>0.7</v>
      </c>
      <c r="D19" s="37" t="s">
        <v>33</v>
      </c>
      <c r="E19" s="55"/>
      <c r="F19" s="55"/>
      <c r="G19" s="55"/>
      <c r="H19" s="55"/>
      <c r="I19" s="55"/>
      <c r="J19" s="55"/>
      <c r="K19" s="55"/>
      <c r="L19" s="54"/>
      <c r="M19" s="51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6" t="s">
        <v>11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ht="37.5" customHeight="1" thickBot="1">
      <c r="A34" s="55" t="s">
        <v>29</v>
      </c>
      <c r="B34" s="55" t="s">
        <v>30</v>
      </c>
      <c r="C34" s="55" t="s">
        <v>18</v>
      </c>
      <c r="D34" s="55"/>
      <c r="E34" s="55" t="s">
        <v>23</v>
      </c>
      <c r="F34" s="55" t="s">
        <v>19</v>
      </c>
      <c r="G34" s="55" t="s">
        <v>20</v>
      </c>
      <c r="H34" s="55" t="s">
        <v>21</v>
      </c>
      <c r="I34" s="55" t="s">
        <v>24</v>
      </c>
      <c r="J34" s="55" t="s">
        <v>25</v>
      </c>
      <c r="K34" s="55" t="s">
        <v>22</v>
      </c>
      <c r="L34" s="53" t="s">
        <v>31</v>
      </c>
      <c r="M34" s="51" t="s">
        <v>26</v>
      </c>
    </row>
    <row r="35" spans="1:13" ht="36.75" customHeight="1" thickBot="1">
      <c r="A35" s="55"/>
      <c r="B35" s="55"/>
      <c r="C35" s="37">
        <v>0.7</v>
      </c>
      <c r="D35" s="37" t="s">
        <v>33</v>
      </c>
      <c r="E35" s="55"/>
      <c r="F35" s="55"/>
      <c r="G35" s="55"/>
      <c r="H35" s="55"/>
      <c r="I35" s="55"/>
      <c r="J35" s="55"/>
      <c r="K35" s="55"/>
      <c r="L35" s="54"/>
      <c r="M35" s="51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2020-06-03T03:45:09Z</cp:lastPrinted>
  <dcterms:created xsi:type="dcterms:W3CDTF">2008-01-30T14:54:54Z</dcterms:created>
  <dcterms:modified xsi:type="dcterms:W3CDTF">2020-08-04T21:31:49Z</dcterms:modified>
</cp:coreProperties>
</file>