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recambio de julio y agosto\"/>
    </mc:Choice>
  </mc:AlternateContent>
  <bookViews>
    <workbookView xWindow="0" yWindow="0" windowWidth="11250" windowHeight="4530" tabRatio="865"/>
  </bookViews>
  <sheets>
    <sheet name="PORTAL SEFIN" sheetId="33" r:id="rId1"/>
    <sheet name="Hoja1" sheetId="34" state="hidden" r:id="rId2"/>
  </sheets>
  <definedNames>
    <definedName name="_xlnm.Print_Area" localSheetId="0">'PORTAL SEFIN'!$A$1:$N$36</definedName>
  </definedNames>
  <calcPr calcId="162913"/>
</workbook>
</file>

<file path=xl/calcChain.xml><?xml version="1.0" encoding="utf-8"?>
<calcChain xmlns="http://schemas.openxmlformats.org/spreadsheetml/2006/main">
  <c r="N14" i="33" l="1"/>
  <c r="N13" i="33"/>
  <c r="N12" i="33"/>
  <c r="N11" i="33"/>
  <c r="N10" i="33"/>
  <c r="N9" i="33"/>
  <c r="N8" i="33"/>
  <c r="N7" i="33"/>
  <c r="N6" i="33"/>
  <c r="N5" i="33"/>
  <c r="N4" i="33"/>
  <c r="M15" i="33"/>
  <c r="G30" i="33" l="1"/>
  <c r="G24" i="33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G47" i="34" l="1"/>
  <c r="K47" i="34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32" i="33"/>
  <c r="G31" i="33"/>
  <c r="G29" i="33"/>
  <c r="G28" i="33"/>
  <c r="G27" i="33"/>
  <c r="G26" i="33"/>
  <c r="G25" i="33"/>
  <c r="G21" i="33"/>
  <c r="L15" i="33"/>
  <c r="K15" i="33"/>
  <c r="J15" i="33"/>
  <c r="I15" i="33"/>
  <c r="H15" i="33"/>
  <c r="G15" i="33"/>
  <c r="F15" i="33"/>
  <c r="E15" i="33"/>
  <c r="D15" i="33"/>
  <c r="C15" i="33"/>
  <c r="E22" i="33" s="1"/>
  <c r="E35" i="33" s="1"/>
  <c r="B15" i="33"/>
  <c r="G23" i="33" l="1"/>
  <c r="N15" i="33"/>
  <c r="G22" i="33"/>
  <c r="G35" i="33" s="1"/>
</calcChain>
</file>

<file path=xl/sharedStrings.xml><?xml version="1.0" encoding="utf-8"?>
<sst xmlns="http://schemas.openxmlformats.org/spreadsheetml/2006/main" count="137" uniqueCount="45">
  <si>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</si>
  <si>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</si>
  <si>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</si>
  <si>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</si>
  <si>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</si>
  <si>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</si>
  <si>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</si>
  <si>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</si>
  <si>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</si>
  <si>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</si>
  <si>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</si>
  <si>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</si>
  <si>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</si>
  <si>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</si>
  <si>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</si>
  <si>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</si>
  <si>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</si>
  <si>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</si>
  <si>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</si>
  <si>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</si>
  <si>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</si>
  <si>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</si>
  <si>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</si>
  <si>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</si>
  <si>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</si>
  <si>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</si>
  <si>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</si>
  <si>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</si>
  <si>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</si>
  <si>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</si>
  <si>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</si>
  <si>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</si>
  <si>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</si>
  <si>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</si>
  <si>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</si>
  <si>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</si>
  <si>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r>
      <t xml:space="preserve">30% </t>
    </r>
    <r>
      <rPr>
        <b/>
        <sz val="14"/>
        <rFont val="Arial"/>
        <family val="2"/>
      </rPr>
      <t>/1</t>
    </r>
  </si>
  <si>
    <t>PARTICIPACIONES A MUNICIPIOS AGOSTO 2020</t>
  </si>
  <si>
    <t>AGOSTO 2020</t>
  </si>
  <si>
    <t>3RA PARCIALIDAD DEL AJUSTE DE COEFICIENTE DEL FONDO DE COLABORACIÓN ADMINISTRATIVA EN MATERIA DE PREDIAL (MUNICIPIO DE CHAMPOTON)</t>
  </si>
  <si>
    <r>
      <t xml:space="preserve">Art. 4°.-A, Fracción I de la Ley de Coordinación Fiscal (Gasolinas) </t>
    </r>
    <r>
      <rPr>
        <b/>
        <sz val="14"/>
        <rFont val="Arial"/>
        <family val="2"/>
      </rPr>
      <t>/2</t>
    </r>
  </si>
  <si>
    <r>
      <t>/1</t>
    </r>
    <r>
      <rPr>
        <sz val="14"/>
        <rFont val="Arial"/>
        <family val="2"/>
      </rPr>
      <t xml:space="preserve"> Se aplicó la tercera deducción de manera proporcional del Ajuste de Coeficiente 2020 al Fondo de Fomento Municipal (30%) por un monto de </t>
    </r>
    <r>
      <rPr>
        <b/>
        <sz val="14"/>
        <color rgb="FFFF0000"/>
        <rFont val="Arial"/>
        <family val="2"/>
      </rPr>
      <t>-$215,564.43</t>
    </r>
  </si>
  <si>
    <r>
      <t xml:space="preserve">/2 </t>
    </r>
    <r>
      <rPr>
        <sz val="14"/>
        <rFont val="Arial"/>
        <family val="2"/>
      </rPr>
      <t xml:space="preserve">Se aplicó la tercera deducción de manera proporcional al Ajuste de Coeficientes 2020 al Art. 4°.-A, Fracción I de la Ley de Coordinación Fiscal (Gasolinas), determinado en el mes de junio del 2020; por un monto de </t>
    </r>
    <r>
      <rPr>
        <b/>
        <sz val="14"/>
        <color rgb="FFFF0000"/>
        <rFont val="Arial"/>
        <family val="2"/>
      </rPr>
      <t>-$11,120.03</t>
    </r>
  </si>
  <si>
    <t>2DA PARCIALIDAD DEL AJUSTE DE COEFICIENTES DE IEPS DE GASOLINA (MUNICIPIO DE CHAMPOTON)</t>
  </si>
  <si>
    <t>Art. 126 de la LISR (Enajenación de Bienes)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</si>
</sst>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#,##0.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68" fontId="40" fillId="2" borderId="0" xfId="60" applyNumberFormat="1" applyFont="1" applyFill="1" applyBorder="1" applyAlignment="1">
      <alignment vertical="center"/>
    </xf>
    <xf numFmtId="169" fontId="25" fillId="2" borderId="0" xfId="47" applyNumberFormat="1" applyFont="1" applyFill="1"/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34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34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34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26</xdr:row>
      <xdr:rowOff>19050</xdr:rowOff>
    </xdr:from>
    <xdr:to>
      <xdr:col>6</xdr:col>
      <xdr:colOff>732663</xdr:colOff>
      <xdr:row>26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24</xdr:row>
      <xdr:rowOff>0</xdr:rowOff>
    </xdr:from>
    <xdr:to>
      <xdr:col>6</xdr:col>
      <xdr:colOff>723138</xdr:colOff>
      <xdr:row>24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24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30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33</xdr:row>
      <xdr:rowOff>0</xdr:rowOff>
    </xdr:from>
    <xdr:ext cx="246888" cy="35212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434638" y="1409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2"/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434638" y="1409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2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434638" y="1409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2"/>
    <xdr:sp macro="" textlink="">
      <xdr:nvSpPr>
        <xdr:cNvPr id="92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434638" y="1409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2"/>
    <xdr:sp macro="" textlink="">
      <xdr:nvSpPr>
        <xdr:cNvPr id="99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434638" y="1409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2"/>
    <xdr:sp macro="" textlink="">
      <xdr:nvSpPr>
        <xdr:cNvPr id="100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434638" y="1409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2"/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434638" y="1409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2"/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434638" y="1409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7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4097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51"/>
  <sheetViews>
    <sheetView tabSelected="1" topLeftCell="A11" zoomScale="40" zoomScaleNormal="40" zoomScaleSheetLayoutView="44" workbookViewId="0">
      <selection activeCell="E33" sqref="E33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6.28515625" style="1" bestFit="1" customWidth="1"/>
    <col min="16" max="16" width="25.28515625" style="34" customWidth="1"/>
    <col min="17" max="39" width="11.42578125" style="1"/>
    <col min="40" max="16384" width="11.42578125" style="2"/>
  </cols>
  <sheetData>
    <row r="1" spans="1:39" ht="151.5" customHeight="1" thickBot="1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39" s="3" customFormat="1" ht="63.75" customHeight="1" thickBot="1">
      <c r="A2" s="58" t="s">
        <v>29</v>
      </c>
      <c r="B2" s="58" t="s">
        <v>30</v>
      </c>
      <c r="C2" s="58" t="s">
        <v>18</v>
      </c>
      <c r="D2" s="58"/>
      <c r="E2" s="58" t="s">
        <v>23</v>
      </c>
      <c r="F2" s="58" t="s">
        <v>19</v>
      </c>
      <c r="G2" s="58" t="s">
        <v>20</v>
      </c>
      <c r="H2" s="58" t="s">
        <v>21</v>
      </c>
      <c r="I2" s="58" t="s">
        <v>40</v>
      </c>
      <c r="J2" s="58" t="s">
        <v>25</v>
      </c>
      <c r="K2" s="58" t="s">
        <v>22</v>
      </c>
      <c r="L2" s="61" t="s">
        <v>31</v>
      </c>
      <c r="M2" s="61" t="s">
        <v>44</v>
      </c>
      <c r="N2" s="59" t="s">
        <v>26</v>
      </c>
      <c r="P2" s="34"/>
    </row>
    <row r="3" spans="1:39" s="3" customFormat="1" ht="43.5" customHeight="1" thickBot="1">
      <c r="A3" s="58"/>
      <c r="B3" s="58"/>
      <c r="C3" s="37">
        <v>0.7</v>
      </c>
      <c r="D3" s="37" t="s">
        <v>36</v>
      </c>
      <c r="E3" s="58"/>
      <c r="F3" s="58"/>
      <c r="G3" s="58"/>
      <c r="H3" s="58"/>
      <c r="I3" s="58"/>
      <c r="J3" s="58"/>
      <c r="K3" s="58"/>
      <c r="L3" s="62"/>
      <c r="M3" s="62"/>
      <c r="N3" s="59"/>
      <c r="P3" s="34"/>
    </row>
    <row r="4" spans="1:39" ht="29.25" customHeight="1" thickBot="1">
      <c r="A4" s="4" t="s">
        <v>9</v>
      </c>
      <c r="B4" s="38">
        <v>4292579.78</v>
      </c>
      <c r="C4" s="38">
        <v>1026885.54</v>
      </c>
      <c r="D4" s="38">
        <v>132733.70000000001</v>
      </c>
      <c r="E4" s="38">
        <v>22811.49</v>
      </c>
      <c r="F4" s="38">
        <v>0</v>
      </c>
      <c r="G4" s="38">
        <v>33087.17</v>
      </c>
      <c r="H4" s="38">
        <v>177261.82</v>
      </c>
      <c r="I4" s="38">
        <v>68237.06</v>
      </c>
      <c r="J4" s="38">
        <v>10198.56</v>
      </c>
      <c r="K4" s="38">
        <v>1827104.58</v>
      </c>
      <c r="L4" s="38">
        <v>514797</v>
      </c>
      <c r="M4" s="38">
        <v>1126.03</v>
      </c>
      <c r="N4" s="39">
        <f t="shared" ref="N4:N14" si="0">SUM(B4:M4)</f>
        <v>8106822.7300000004</v>
      </c>
      <c r="P4" s="35"/>
      <c r="Q4" s="5"/>
    </row>
    <row r="5" spans="1:39" ht="29.25" customHeight="1" thickBot="1">
      <c r="A5" s="6" t="s">
        <v>1</v>
      </c>
      <c r="B5" s="40">
        <v>5929817.7599999998</v>
      </c>
      <c r="C5" s="40">
        <v>1418551.17</v>
      </c>
      <c r="D5" s="40">
        <v>170168.29</v>
      </c>
      <c r="E5" s="40">
        <v>31512.05</v>
      </c>
      <c r="F5" s="40">
        <v>0</v>
      </c>
      <c r="G5" s="40">
        <v>45706.98</v>
      </c>
      <c r="H5" s="40">
        <v>243036.42</v>
      </c>
      <c r="I5" s="40">
        <v>137862.59</v>
      </c>
      <c r="J5" s="40">
        <v>14088.4</v>
      </c>
      <c r="K5" s="40">
        <v>2598833.3400000003</v>
      </c>
      <c r="L5" s="40">
        <v>277598</v>
      </c>
      <c r="M5" s="40">
        <v>1773.7</v>
      </c>
      <c r="N5" s="41">
        <f t="shared" si="0"/>
        <v>10868948.699999999</v>
      </c>
      <c r="P5" s="35"/>
      <c r="Q5" s="5"/>
    </row>
    <row r="6" spans="1:39" ht="29.25" customHeight="1" thickBot="1">
      <c r="A6" s="4" t="s">
        <v>2</v>
      </c>
      <c r="B6" s="38">
        <v>24010126.260000002</v>
      </c>
      <c r="C6" s="38">
        <v>5743784.0599999996</v>
      </c>
      <c r="D6" s="38">
        <v>852623.24</v>
      </c>
      <c r="E6" s="38">
        <v>127593.86</v>
      </c>
      <c r="F6" s="38">
        <v>0</v>
      </c>
      <c r="G6" s="38">
        <v>185069.84</v>
      </c>
      <c r="H6" s="38">
        <v>877954.15</v>
      </c>
      <c r="I6" s="38">
        <v>793470.48</v>
      </c>
      <c r="J6" s="38">
        <v>57044.65</v>
      </c>
      <c r="K6" s="38">
        <v>9180856.7400000002</v>
      </c>
      <c r="L6" s="38">
        <v>11755309</v>
      </c>
      <c r="M6" s="38">
        <v>6991.54</v>
      </c>
      <c r="N6" s="39">
        <f t="shared" si="0"/>
        <v>53590823.819999993</v>
      </c>
      <c r="P6" s="35"/>
      <c r="Q6" s="5"/>
    </row>
    <row r="7" spans="1:39" ht="29.25" customHeight="1" thickBot="1">
      <c r="A7" s="6" t="s">
        <v>10</v>
      </c>
      <c r="B7" s="40">
        <v>5574329.6500000004</v>
      </c>
      <c r="C7" s="40">
        <v>1333510.1000000001</v>
      </c>
      <c r="D7" s="40">
        <v>124322.68</v>
      </c>
      <c r="E7" s="40">
        <v>29622.93</v>
      </c>
      <c r="F7" s="40">
        <v>0</v>
      </c>
      <c r="G7" s="40">
        <v>42966.879999999997</v>
      </c>
      <c r="H7" s="40">
        <v>224009.8</v>
      </c>
      <c r="I7" s="40">
        <v>106287.44</v>
      </c>
      <c r="J7" s="40">
        <v>13243.81</v>
      </c>
      <c r="K7" s="40">
        <v>2310261.8199999998</v>
      </c>
      <c r="L7" s="40">
        <v>1276824</v>
      </c>
      <c r="M7" s="40">
        <v>1482.08</v>
      </c>
      <c r="N7" s="41">
        <f t="shared" si="0"/>
        <v>11036861.189999999</v>
      </c>
      <c r="P7" s="35"/>
      <c r="Q7" s="5"/>
    </row>
    <row r="8" spans="1:39" ht="29.25" customHeight="1" thickBot="1">
      <c r="A8" s="4" t="s">
        <v>12</v>
      </c>
      <c r="B8" s="38">
        <v>22369213.960000001</v>
      </c>
      <c r="C8" s="38">
        <v>5351239.4400000004</v>
      </c>
      <c r="D8" s="38">
        <v>769566.41</v>
      </c>
      <c r="E8" s="38">
        <v>118873.78</v>
      </c>
      <c r="F8" s="38">
        <v>0</v>
      </c>
      <c r="G8" s="38">
        <v>172421.7</v>
      </c>
      <c r="H8" s="38">
        <v>843388.78</v>
      </c>
      <c r="I8" s="38">
        <v>724931.61</v>
      </c>
      <c r="J8" s="38">
        <v>53146.06</v>
      </c>
      <c r="K8" s="38">
        <v>9160647.1999999993</v>
      </c>
      <c r="L8" s="38">
        <v>6037218</v>
      </c>
      <c r="M8" s="38">
        <v>6191.61</v>
      </c>
      <c r="N8" s="39">
        <f t="shared" si="0"/>
        <v>45606838.549999997</v>
      </c>
      <c r="P8" s="35"/>
      <c r="Q8" s="5"/>
    </row>
    <row r="9" spans="1:39" ht="29.25" customHeight="1" thickBot="1">
      <c r="A9" s="6" t="s">
        <v>3</v>
      </c>
      <c r="B9" s="40">
        <v>8864512.2799999993</v>
      </c>
      <c r="C9" s="40">
        <v>2120598.7799999998</v>
      </c>
      <c r="D9" s="40">
        <v>0</v>
      </c>
      <c r="E9" s="40">
        <v>47107.51</v>
      </c>
      <c r="F9" s="40">
        <v>0</v>
      </c>
      <c r="G9" s="40">
        <v>68327.58</v>
      </c>
      <c r="H9" s="40">
        <v>331866.93</v>
      </c>
      <c r="I9" s="40">
        <v>198607.04</v>
      </c>
      <c r="J9" s="40">
        <v>21060.82</v>
      </c>
      <c r="K9" s="40">
        <v>4185315.4</v>
      </c>
      <c r="L9" s="40">
        <v>1037547</v>
      </c>
      <c r="M9" s="40">
        <v>2550.2399999999998</v>
      </c>
      <c r="N9" s="41">
        <f t="shared" si="0"/>
        <v>16877493.579999994</v>
      </c>
      <c r="P9" s="35"/>
      <c r="Q9" s="5"/>
    </row>
    <row r="10" spans="1:39" ht="29.25" customHeight="1" thickBot="1">
      <c r="A10" s="4" t="s">
        <v>4</v>
      </c>
      <c r="B10" s="38">
        <v>6715631.8399999999</v>
      </c>
      <c r="C10" s="38">
        <v>1606536.29</v>
      </c>
      <c r="D10" s="38">
        <v>159355.13</v>
      </c>
      <c r="E10" s="38">
        <v>35688</v>
      </c>
      <c r="F10" s="38">
        <v>0</v>
      </c>
      <c r="G10" s="38">
        <v>51764.03</v>
      </c>
      <c r="H10" s="38">
        <v>257981.97</v>
      </c>
      <c r="I10" s="38">
        <v>137355.26999999999</v>
      </c>
      <c r="J10" s="38">
        <v>15955.38</v>
      </c>
      <c r="K10" s="38">
        <v>2542752.21</v>
      </c>
      <c r="L10" s="38">
        <v>559196</v>
      </c>
      <c r="M10" s="38">
        <v>1820.14</v>
      </c>
      <c r="N10" s="39">
        <f t="shared" si="0"/>
        <v>12084036.260000002</v>
      </c>
      <c r="P10" s="35"/>
      <c r="Q10" s="5"/>
    </row>
    <row r="11" spans="1:39" ht="29.25" customHeight="1" thickBot="1">
      <c r="A11" s="6" t="s">
        <v>5</v>
      </c>
      <c r="B11" s="40">
        <v>4198695.7</v>
      </c>
      <c r="C11" s="40">
        <v>1004426.26</v>
      </c>
      <c r="D11" s="40">
        <v>95071.58</v>
      </c>
      <c r="E11" s="40">
        <v>22312.58</v>
      </c>
      <c r="F11" s="40">
        <v>0</v>
      </c>
      <c r="G11" s="40">
        <v>32363.51</v>
      </c>
      <c r="H11" s="40">
        <v>165034.97</v>
      </c>
      <c r="I11" s="40">
        <v>75022.28</v>
      </c>
      <c r="J11" s="40">
        <v>9975.5</v>
      </c>
      <c r="K11" s="40">
        <v>1738577.76</v>
      </c>
      <c r="L11" s="40">
        <v>0</v>
      </c>
      <c r="M11" s="40">
        <v>1190.67</v>
      </c>
      <c r="N11" s="41">
        <f t="shared" si="0"/>
        <v>7342670.8099999996</v>
      </c>
      <c r="P11" s="35"/>
      <c r="Q11" s="5"/>
    </row>
    <row r="12" spans="1:39" ht="29.25" customHeight="1" thickBot="1">
      <c r="A12" s="4" t="s">
        <v>6</v>
      </c>
      <c r="B12" s="38">
        <v>5186065.6500000004</v>
      </c>
      <c r="C12" s="38">
        <v>1240628.26</v>
      </c>
      <c r="D12" s="38">
        <v>117412.76</v>
      </c>
      <c r="E12" s="38">
        <v>27559.63</v>
      </c>
      <c r="F12" s="38">
        <v>0</v>
      </c>
      <c r="G12" s="38">
        <v>39974.15</v>
      </c>
      <c r="H12" s="38">
        <v>191994.77</v>
      </c>
      <c r="I12" s="38">
        <v>95519.72</v>
      </c>
      <c r="J12" s="38">
        <v>12321.36</v>
      </c>
      <c r="K12" s="38">
        <v>2288690.2400000002</v>
      </c>
      <c r="L12" s="38">
        <v>267381</v>
      </c>
      <c r="M12" s="38">
        <v>1395.02</v>
      </c>
      <c r="N12" s="39">
        <f t="shared" si="0"/>
        <v>9468942.5599999987</v>
      </c>
      <c r="P12" s="35"/>
      <c r="Q12" s="5"/>
    </row>
    <row r="13" spans="1:39" ht="29.25" customHeight="1" thickBot="1">
      <c r="A13" s="6" t="s">
        <v>7</v>
      </c>
      <c r="B13" s="40">
        <v>4984677.6399999997</v>
      </c>
      <c r="C13" s="40">
        <v>1192451.54</v>
      </c>
      <c r="D13" s="40">
        <v>24642.1</v>
      </c>
      <c r="E13" s="40">
        <v>26489.42</v>
      </c>
      <c r="F13" s="40">
        <v>0</v>
      </c>
      <c r="G13" s="40">
        <v>38421.85</v>
      </c>
      <c r="H13" s="40">
        <v>172404.02</v>
      </c>
      <c r="I13" s="40">
        <v>21109.13</v>
      </c>
      <c r="J13" s="40">
        <v>11842.88</v>
      </c>
      <c r="K13" s="40">
        <v>2175988.9500000002</v>
      </c>
      <c r="L13" s="40">
        <v>581686</v>
      </c>
      <c r="M13" s="40">
        <v>677.87</v>
      </c>
      <c r="N13" s="41">
        <f t="shared" si="0"/>
        <v>9230391.3999999966</v>
      </c>
      <c r="P13" s="35"/>
      <c r="Q13" s="5"/>
    </row>
    <row r="14" spans="1:39" ht="29.25" customHeight="1" thickBot="1">
      <c r="A14" s="4" t="s">
        <v>8</v>
      </c>
      <c r="B14" s="38">
        <v>3549784.76</v>
      </c>
      <c r="C14" s="38">
        <v>849191.58</v>
      </c>
      <c r="D14" s="38">
        <v>34936.019999999997</v>
      </c>
      <c r="E14" s="38">
        <v>18864.150000000001</v>
      </c>
      <c r="F14" s="38">
        <v>0</v>
      </c>
      <c r="G14" s="38">
        <v>27361.71</v>
      </c>
      <c r="H14" s="38">
        <v>128759.81</v>
      </c>
      <c r="I14" s="38">
        <v>25590.15</v>
      </c>
      <c r="J14" s="38">
        <v>8433.7800000000007</v>
      </c>
      <c r="K14" s="38">
        <v>1295288.6399999999</v>
      </c>
      <c r="L14" s="38">
        <v>591827</v>
      </c>
      <c r="M14" s="38">
        <v>716.9</v>
      </c>
      <c r="N14" s="39">
        <f t="shared" si="0"/>
        <v>6530754.5</v>
      </c>
      <c r="P14" s="35"/>
      <c r="Q14" s="5"/>
    </row>
    <row r="15" spans="1:39" s="9" customFormat="1" ht="42.75" customHeight="1" thickBot="1">
      <c r="A15" s="7" t="s">
        <v>11</v>
      </c>
      <c r="B15" s="42">
        <f>SUM(B4:B14)</f>
        <v>95675435.280000016</v>
      </c>
      <c r="C15" s="42">
        <f>SUM(C4:C14)</f>
        <v>22887803.02</v>
      </c>
      <c r="D15" s="42">
        <f>SUM(D4:D14)</f>
        <v>2480831.9099999997</v>
      </c>
      <c r="E15" s="42">
        <f t="shared" ref="E15:L15" si="1">SUM(E4:E14)</f>
        <v>508435.4</v>
      </c>
      <c r="F15" s="42">
        <f t="shared" si="1"/>
        <v>0</v>
      </c>
      <c r="G15" s="42">
        <f t="shared" si="1"/>
        <v>737465.4</v>
      </c>
      <c r="H15" s="42">
        <f t="shared" si="1"/>
        <v>3613693.4400000009</v>
      </c>
      <c r="I15" s="42">
        <f t="shared" si="1"/>
        <v>2383992.77</v>
      </c>
      <c r="J15" s="42">
        <f t="shared" si="1"/>
        <v>227311.19999999998</v>
      </c>
      <c r="K15" s="42">
        <f t="shared" si="1"/>
        <v>39304316.880000003</v>
      </c>
      <c r="L15" s="42">
        <f t="shared" si="1"/>
        <v>22899383</v>
      </c>
      <c r="M15" s="42">
        <f>SUM(M4:M14)</f>
        <v>25915.799999999996</v>
      </c>
      <c r="N15" s="42">
        <f>SUM(N4:N14)</f>
        <v>190744584.09999999</v>
      </c>
      <c r="O15" s="50"/>
      <c r="P15" s="35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27" customHeight="1">
      <c r="A16" s="60" t="s">
        <v>27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31"/>
      <c r="M16" s="52"/>
    </row>
    <row r="17" spans="1:39" ht="27" customHeight="1">
      <c r="A17" s="63" t="s">
        <v>41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39" s="47" customFormat="1" ht="16.5" customHeight="1">
      <c r="A18" s="63" t="s">
        <v>42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s="47" customFormat="1" ht="33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0" customFormat="1" ht="24.75" customHeight="1">
      <c r="A20" s="55" t="s">
        <v>38</v>
      </c>
      <c r="B20" s="56"/>
      <c r="C20" s="56"/>
      <c r="D20" s="13"/>
      <c r="E20" s="14" t="s">
        <v>16</v>
      </c>
      <c r="F20" s="15"/>
      <c r="G20" s="14" t="s">
        <v>0</v>
      </c>
      <c r="H20" s="16"/>
      <c r="I20" s="16"/>
      <c r="J20" s="17"/>
      <c r="K20" s="17"/>
      <c r="L20" s="17"/>
      <c r="M20" s="17"/>
      <c r="N20" s="17"/>
      <c r="O20" s="12"/>
      <c r="P20" s="3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s="10" customFormat="1" ht="24.75" customHeight="1">
      <c r="A21" s="57" t="s">
        <v>17</v>
      </c>
      <c r="B21" s="57"/>
      <c r="C21" s="57"/>
      <c r="D21" s="18"/>
      <c r="E21" s="44">
        <v>398647647</v>
      </c>
      <c r="F21" s="19" t="s">
        <v>13</v>
      </c>
      <c r="G21" s="44">
        <f>ROUND(E21*0.24,2)</f>
        <v>95675435.280000001</v>
      </c>
      <c r="H21" s="11"/>
      <c r="I21" s="11"/>
      <c r="J21" s="12"/>
      <c r="K21" s="12"/>
      <c r="L21" s="12"/>
      <c r="M21" s="12"/>
      <c r="N21" s="12"/>
      <c r="O21" s="12"/>
      <c r="P21" s="3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s="10" customFormat="1" ht="24.75" customHeight="1">
      <c r="A22" s="57" t="s">
        <v>32</v>
      </c>
      <c r="B22" s="57"/>
      <c r="C22" s="57"/>
      <c r="D22" s="18"/>
      <c r="E22" s="44">
        <f>C15</f>
        <v>22887803.02</v>
      </c>
      <c r="F22" s="19" t="s">
        <v>15</v>
      </c>
      <c r="G22" s="44">
        <f>E22</f>
        <v>22887803.02</v>
      </c>
      <c r="H22" s="11"/>
      <c r="I22" s="11"/>
      <c r="J22" s="12"/>
      <c r="K22" s="12"/>
      <c r="L22" s="12"/>
      <c r="M22" s="12"/>
      <c r="N22" s="12"/>
      <c r="O22" s="12"/>
      <c r="P22" s="3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10" customFormat="1" ht="26.25" customHeight="1">
      <c r="A23" s="57" t="s">
        <v>28</v>
      </c>
      <c r="B23" s="57"/>
      <c r="C23" s="57"/>
      <c r="D23" s="18"/>
      <c r="E23" s="44">
        <v>2696396.34</v>
      </c>
      <c r="F23" s="19" t="s">
        <v>15</v>
      </c>
      <c r="G23" s="44">
        <f>E23</f>
        <v>2696396.34</v>
      </c>
      <c r="H23" s="11"/>
      <c r="I23" s="11"/>
      <c r="J23" s="12"/>
      <c r="K23" s="12"/>
      <c r="L23" s="12"/>
      <c r="M23" s="12"/>
      <c r="N23" s="12"/>
      <c r="O23" s="12"/>
      <c r="P23" s="3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10" customFormat="1" ht="68.25" customHeight="1">
      <c r="A24" s="57" t="s">
        <v>39</v>
      </c>
      <c r="B24" s="57"/>
      <c r="C24" s="57"/>
      <c r="D24" s="48"/>
      <c r="E24" s="49">
        <v>-215564.43</v>
      </c>
      <c r="F24" s="19"/>
      <c r="G24" s="49">
        <f>E24</f>
        <v>-215564.43</v>
      </c>
      <c r="H24" s="11"/>
      <c r="I24" s="11"/>
      <c r="J24" s="12"/>
      <c r="K24" s="12"/>
      <c r="L24" s="12"/>
      <c r="M24" s="12"/>
      <c r="N24" s="12"/>
      <c r="O24" s="12"/>
      <c r="P24" s="3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s="10" customFormat="1" ht="24" customHeight="1">
      <c r="A25" s="57" t="s">
        <v>23</v>
      </c>
      <c r="B25" s="57"/>
      <c r="C25" s="57"/>
      <c r="D25" s="18"/>
      <c r="E25" s="44">
        <v>2542177</v>
      </c>
      <c r="F25" s="19" t="s">
        <v>14</v>
      </c>
      <c r="G25" s="44">
        <f>ROUND(E25*0.2,2)</f>
        <v>508435.4</v>
      </c>
      <c r="H25" s="11"/>
      <c r="I25" s="11"/>
      <c r="J25" s="12"/>
      <c r="K25" s="12"/>
      <c r="L25" s="12"/>
      <c r="M25" s="12"/>
      <c r="N25" s="12"/>
      <c r="O25" s="12"/>
      <c r="P25" s="3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s="10" customFormat="1" ht="27" customHeight="1">
      <c r="A26" s="57" t="s">
        <v>19</v>
      </c>
      <c r="B26" s="57"/>
      <c r="C26" s="57"/>
      <c r="D26" s="18"/>
      <c r="E26" s="46">
        <v>0</v>
      </c>
      <c r="F26" s="19" t="s">
        <v>14</v>
      </c>
      <c r="G26" s="44">
        <f>ROUND(E26*0.2,2)</f>
        <v>0</v>
      </c>
      <c r="H26" s="11"/>
      <c r="I26" s="11"/>
      <c r="J26" s="12"/>
      <c r="K26" s="12"/>
      <c r="L26" s="12"/>
      <c r="M26" s="12"/>
      <c r="N26" s="12"/>
      <c r="O26" s="12"/>
      <c r="P26" s="3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10" customFormat="1" ht="32.25" customHeight="1">
      <c r="A27" s="57" t="s">
        <v>20</v>
      </c>
      <c r="B27" s="57"/>
      <c r="C27" s="57"/>
      <c r="D27" s="18"/>
      <c r="E27" s="44">
        <v>3687327</v>
      </c>
      <c r="F27" s="19" t="s">
        <v>14</v>
      </c>
      <c r="G27" s="44">
        <f>ROUND(E27*0.2,2)</f>
        <v>737465.4</v>
      </c>
      <c r="H27" s="11"/>
      <c r="I27" s="11"/>
      <c r="J27" s="12"/>
      <c r="K27" s="12"/>
      <c r="L27" s="12"/>
      <c r="M27" s="12"/>
      <c r="N27" s="12"/>
      <c r="O27" s="12"/>
      <c r="P27" s="3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s="10" customFormat="1" ht="32.25" customHeight="1">
      <c r="A28" s="57" t="s">
        <v>21</v>
      </c>
      <c r="B28" s="57"/>
      <c r="C28" s="57"/>
      <c r="D28" s="18"/>
      <c r="E28" s="44">
        <v>15057056</v>
      </c>
      <c r="F28" s="19" t="s">
        <v>13</v>
      </c>
      <c r="G28" s="44">
        <f>ROUND(E28*0.24,2)</f>
        <v>3613693.44</v>
      </c>
      <c r="H28" s="11"/>
      <c r="I28" s="11"/>
      <c r="J28" s="12"/>
      <c r="K28" s="12"/>
      <c r="L28" s="12"/>
      <c r="M28" s="12"/>
      <c r="N28" s="12"/>
      <c r="O28" s="12"/>
      <c r="P28" s="3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10" customFormat="1" ht="47.25" customHeight="1">
      <c r="A29" s="57" t="s">
        <v>24</v>
      </c>
      <c r="B29" s="57"/>
      <c r="C29" s="57"/>
      <c r="D29" s="18"/>
      <c r="E29" s="44">
        <v>11975564</v>
      </c>
      <c r="F29" s="19" t="s">
        <v>14</v>
      </c>
      <c r="G29" s="44">
        <f>ROUND(E29*0.2,2)</f>
        <v>2395112.7999999998</v>
      </c>
      <c r="H29" s="11"/>
      <c r="I29" s="11"/>
      <c r="J29" s="12"/>
      <c r="K29" s="12"/>
      <c r="L29" s="12"/>
      <c r="M29" s="12"/>
      <c r="N29" s="12"/>
      <c r="O29" s="12"/>
      <c r="P29" s="3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s="10" customFormat="1" ht="47.25" customHeight="1">
      <c r="A30" s="57" t="s">
        <v>43</v>
      </c>
      <c r="B30" s="57"/>
      <c r="C30" s="57"/>
      <c r="D30" s="48"/>
      <c r="E30" s="49">
        <v>-11120.03</v>
      </c>
      <c r="F30" s="19"/>
      <c r="G30" s="49">
        <f>E30</f>
        <v>-11120.03</v>
      </c>
      <c r="H30" s="11"/>
      <c r="I30" s="11"/>
      <c r="J30" s="12"/>
      <c r="K30" s="12"/>
      <c r="L30" s="12"/>
      <c r="M30" s="12"/>
      <c r="N30" s="12"/>
      <c r="O30" s="12"/>
      <c r="P30" s="3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10" customFormat="1" ht="47.25" customHeight="1">
      <c r="A31" s="57" t="s">
        <v>25</v>
      </c>
      <c r="B31" s="57"/>
      <c r="C31" s="57"/>
      <c r="D31" s="18"/>
      <c r="E31" s="44">
        <v>1136556</v>
      </c>
      <c r="F31" s="19" t="s">
        <v>14</v>
      </c>
      <c r="G31" s="44">
        <f>ROUND(E31*0.2,2)</f>
        <v>227311.2</v>
      </c>
      <c r="H31" s="11"/>
      <c r="I31" s="11"/>
      <c r="J31" s="12"/>
      <c r="K31" s="12"/>
      <c r="L31" s="12"/>
      <c r="M31" s="12"/>
      <c r="N31" s="12"/>
      <c r="O31" s="12"/>
      <c r="P31" s="3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s="10" customFormat="1" ht="29.25" customHeight="1">
      <c r="A32" s="57" t="s">
        <v>22</v>
      </c>
      <c r="B32" s="57"/>
      <c r="C32" s="57"/>
      <c r="D32" s="18"/>
      <c r="E32" s="44">
        <v>163767987</v>
      </c>
      <c r="F32" s="19" t="s">
        <v>13</v>
      </c>
      <c r="G32" s="44">
        <f>ROUND(E32*0.24,2)</f>
        <v>39304316.880000003</v>
      </c>
      <c r="H32" s="11"/>
      <c r="I32" s="11"/>
      <c r="J32" s="12"/>
      <c r="K32" s="12"/>
      <c r="L32" s="12"/>
      <c r="M32" s="12"/>
      <c r="N32" s="12"/>
      <c r="O32" s="12"/>
      <c r="P32" s="3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s="10" customFormat="1" ht="25.5">
      <c r="A33" s="32" t="s">
        <v>31</v>
      </c>
      <c r="B33" s="32"/>
      <c r="C33" s="32"/>
      <c r="D33" s="33"/>
      <c r="E33" s="44">
        <v>54348909</v>
      </c>
      <c r="F33" s="19"/>
      <c r="G33" s="44">
        <v>22899383</v>
      </c>
      <c r="H33" s="11"/>
      <c r="I33" s="11"/>
      <c r="J33" s="12"/>
      <c r="K33" s="12"/>
      <c r="L33" s="12"/>
      <c r="M33" s="12"/>
      <c r="N33" s="12"/>
      <c r="O33" s="12"/>
      <c r="P33" s="34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s="10" customFormat="1" ht="40.5" customHeight="1">
      <c r="A34" s="57" t="s">
        <v>44</v>
      </c>
      <c r="B34" s="57"/>
      <c r="C34" s="57"/>
      <c r="D34" s="51"/>
      <c r="E34" s="44">
        <v>129579</v>
      </c>
      <c r="F34" s="19" t="s">
        <v>14</v>
      </c>
      <c r="G34" s="44">
        <v>25916</v>
      </c>
      <c r="H34" s="11"/>
      <c r="I34" s="11"/>
      <c r="J34" s="12"/>
      <c r="K34" s="12"/>
      <c r="L34" s="12"/>
      <c r="M34" s="12"/>
      <c r="N34" s="12"/>
      <c r="O34" s="12"/>
      <c r="P34" s="34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1:39" ht="27" thickBot="1">
      <c r="A35" s="54" t="s">
        <v>11</v>
      </c>
      <c r="B35" s="54"/>
      <c r="C35" s="54"/>
      <c r="D35" s="20"/>
      <c r="E35" s="43">
        <f>SUM(E21:E34)</f>
        <v>676650316.89999998</v>
      </c>
      <c r="F35" s="21"/>
      <c r="G35" s="45">
        <f>SUM(G21:G34)</f>
        <v>190744584.30000001</v>
      </c>
      <c r="H35" s="11"/>
      <c r="I35" s="11"/>
      <c r="J35" s="12"/>
      <c r="K35" s="12"/>
      <c r="L35" s="12"/>
      <c r="M35" s="12"/>
      <c r="N35" s="12"/>
    </row>
    <row r="36" spans="1:39" ht="26.25" thickTop="1">
      <c r="A36" s="11"/>
      <c r="B36" s="11"/>
      <c r="C36" s="11"/>
      <c r="D36" s="11"/>
      <c r="E36" s="36"/>
      <c r="F36" s="11"/>
      <c r="G36" s="16"/>
      <c r="H36" s="11"/>
      <c r="I36" s="11"/>
      <c r="J36" s="12"/>
      <c r="K36" s="12"/>
      <c r="L36" s="12"/>
      <c r="M36" s="12"/>
      <c r="N36" s="12"/>
    </row>
    <row r="37" spans="1:39" ht="25.5">
      <c r="A37" s="22"/>
      <c r="B37" s="22"/>
      <c r="C37" s="22"/>
      <c r="D37" s="22"/>
      <c r="E37" s="22"/>
      <c r="F37" s="22"/>
      <c r="G37" s="44"/>
      <c r="H37" s="22"/>
      <c r="I37" s="22"/>
    </row>
    <row r="38" spans="1:39">
      <c r="A38" s="22"/>
      <c r="B38" s="22"/>
      <c r="C38" s="22"/>
      <c r="D38" s="22"/>
      <c r="E38" s="22"/>
      <c r="F38" s="22"/>
      <c r="G38" s="22"/>
      <c r="H38" s="22"/>
      <c r="I38" s="22"/>
    </row>
    <row r="39" spans="1:39" s="1" customFormat="1">
      <c r="A39" s="64"/>
      <c r="B39" s="64"/>
      <c r="C39" s="64"/>
      <c r="D39" s="23"/>
      <c r="E39" s="24"/>
      <c r="F39" s="25"/>
      <c r="G39" s="24"/>
      <c r="H39" s="24"/>
      <c r="I39" s="25"/>
      <c r="J39" s="24"/>
      <c r="P39" s="34"/>
    </row>
    <row r="40" spans="1:39" s="1" customFormat="1">
      <c r="A40" s="64"/>
      <c r="B40" s="64"/>
      <c r="C40" s="64"/>
      <c r="D40" s="23"/>
      <c r="E40" s="24"/>
      <c r="F40" s="25"/>
      <c r="G40" s="24"/>
      <c r="H40" s="24"/>
      <c r="I40" s="25"/>
      <c r="J40" s="24"/>
      <c r="P40" s="34"/>
    </row>
    <row r="41" spans="1:39" s="1" customFormat="1">
      <c r="A41" s="64"/>
      <c r="B41" s="64"/>
      <c r="C41" s="64"/>
      <c r="D41" s="23"/>
      <c r="E41" s="24"/>
      <c r="F41" s="25"/>
      <c r="G41" s="24"/>
      <c r="H41" s="24"/>
      <c r="I41" s="25"/>
      <c r="J41" s="24"/>
      <c r="P41" s="34"/>
    </row>
    <row r="42" spans="1:39" s="1" customFormat="1">
      <c r="A42" s="64"/>
      <c r="B42" s="64"/>
      <c r="C42" s="64"/>
      <c r="D42" s="23"/>
      <c r="E42" s="24"/>
      <c r="F42" s="25"/>
      <c r="G42" s="24"/>
      <c r="H42" s="24"/>
      <c r="I42" s="25"/>
      <c r="J42" s="24"/>
      <c r="P42" s="34"/>
    </row>
    <row r="43" spans="1:39" s="1" customFormat="1">
      <c r="A43" s="64"/>
      <c r="B43" s="64"/>
      <c r="C43" s="64"/>
      <c r="D43" s="23"/>
      <c r="E43" s="24"/>
      <c r="F43" s="25"/>
      <c r="G43" s="24"/>
      <c r="H43" s="24"/>
      <c r="I43" s="25"/>
      <c r="J43" s="24"/>
      <c r="P43" s="34"/>
    </row>
    <row r="44" spans="1:39" s="1" customFormat="1">
      <c r="A44" s="64"/>
      <c r="B44" s="64"/>
      <c r="C44" s="64"/>
      <c r="D44" s="23"/>
      <c r="E44" s="24"/>
      <c r="F44" s="25"/>
      <c r="G44" s="24"/>
      <c r="H44" s="24"/>
      <c r="I44" s="25"/>
      <c r="J44" s="24"/>
      <c r="P44" s="34"/>
    </row>
    <row r="45" spans="1:39" s="1" customFormat="1">
      <c r="A45" s="64"/>
      <c r="B45" s="64"/>
      <c r="C45" s="64"/>
      <c r="D45" s="23"/>
      <c r="E45" s="24"/>
      <c r="F45" s="25"/>
      <c r="G45" s="24"/>
      <c r="H45" s="24"/>
      <c r="I45" s="25"/>
      <c r="J45" s="24"/>
      <c r="P45" s="34"/>
    </row>
    <row r="46" spans="1:39" s="1" customFormat="1">
      <c r="A46" s="64"/>
      <c r="B46" s="64"/>
      <c r="C46" s="64"/>
      <c r="D46" s="23"/>
      <c r="E46" s="24"/>
      <c r="F46" s="25"/>
      <c r="G46" s="24"/>
      <c r="H46" s="24"/>
      <c r="I46" s="25"/>
      <c r="J46" s="24"/>
      <c r="P46" s="34"/>
    </row>
    <row r="47" spans="1:39" s="1" customFormat="1">
      <c r="A47" s="64"/>
      <c r="B47" s="64"/>
      <c r="C47" s="64"/>
      <c r="D47" s="26"/>
      <c r="E47" s="24"/>
      <c r="F47" s="25"/>
      <c r="G47" s="24"/>
      <c r="H47" s="24"/>
      <c r="I47" s="25"/>
      <c r="J47" s="24"/>
      <c r="P47" s="34"/>
    </row>
    <row r="48" spans="1:39" s="1" customFormat="1">
      <c r="A48" s="64"/>
      <c r="B48" s="64"/>
      <c r="C48" s="64"/>
      <c r="D48" s="23"/>
      <c r="E48" s="24"/>
      <c r="F48" s="25"/>
      <c r="G48" s="24"/>
      <c r="H48" s="24"/>
      <c r="I48" s="25"/>
      <c r="J48" s="24"/>
      <c r="P48" s="34"/>
    </row>
    <row r="49" spans="1:10">
      <c r="A49" s="22"/>
      <c r="B49" s="22"/>
      <c r="C49" s="22"/>
      <c r="D49" s="27"/>
      <c r="E49" s="27"/>
      <c r="F49" s="27"/>
      <c r="G49" s="27"/>
      <c r="H49" s="27"/>
      <c r="I49" s="27"/>
      <c r="J49" s="27"/>
    </row>
    <row r="50" spans="1:10">
      <c r="A50" s="22"/>
      <c r="B50" s="22"/>
      <c r="C50" s="22"/>
      <c r="D50" s="28"/>
      <c r="E50" s="28"/>
      <c r="F50" s="24"/>
      <c r="G50" s="24"/>
      <c r="H50" s="24"/>
      <c r="I50" s="25"/>
    </row>
    <row r="51" spans="1:10">
      <c r="D51" s="29"/>
      <c r="E51" s="29"/>
      <c r="F51" s="29"/>
      <c r="G51" s="29"/>
      <c r="I51" s="30"/>
    </row>
  </sheetData>
  <mergeCells count="42">
    <mergeCell ref="A34:C34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29:C29"/>
    <mergeCell ref="A31:C31"/>
    <mergeCell ref="N2:N3"/>
    <mergeCell ref="A16:K16"/>
    <mergeCell ref="L2:L3"/>
    <mergeCell ref="H2:H3"/>
    <mergeCell ref="I2:I3"/>
    <mergeCell ref="A28:C28"/>
    <mergeCell ref="K2:K3"/>
    <mergeCell ref="C2:D2"/>
    <mergeCell ref="A24:C24"/>
    <mergeCell ref="A30:C30"/>
    <mergeCell ref="A18:N18"/>
    <mergeCell ref="A17:N17"/>
    <mergeCell ref="M2:M3"/>
    <mergeCell ref="A1:N1"/>
    <mergeCell ref="A35:C35"/>
    <mergeCell ref="A20:C20"/>
    <mergeCell ref="A21:C21"/>
    <mergeCell ref="A22:C22"/>
    <mergeCell ref="A25:C25"/>
    <mergeCell ref="A26:C26"/>
    <mergeCell ref="A23:C23"/>
    <mergeCell ref="A2:A3"/>
    <mergeCell ref="B2:B3"/>
    <mergeCell ref="E2:E3"/>
    <mergeCell ref="F2:F3"/>
    <mergeCell ref="G2:G3"/>
    <mergeCell ref="J2:J3"/>
    <mergeCell ref="A27:C27"/>
    <mergeCell ref="A32:C32"/>
  </mergeCells>
  <printOptions horizontalCentered="1"/>
  <pageMargins left="0.7" right="0.7" top="0.75" bottom="0.75" header="0.3" footer="0.3"/>
  <pageSetup scale="28" orientation="landscape" r:id="rId1"/>
  <ignoredErrors>
    <ignoredError sqref="G28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42.75" customHeight="1" thickBot="1">
      <c r="A2" s="58" t="s">
        <v>29</v>
      </c>
      <c r="B2" s="58" t="s">
        <v>30</v>
      </c>
      <c r="C2" s="58" t="s">
        <v>18</v>
      </c>
      <c r="D2" s="58"/>
      <c r="E2" s="58" t="s">
        <v>23</v>
      </c>
      <c r="F2" s="58" t="s">
        <v>19</v>
      </c>
      <c r="G2" s="58" t="s">
        <v>20</v>
      </c>
      <c r="H2" s="58" t="s">
        <v>21</v>
      </c>
      <c r="I2" s="58" t="s">
        <v>24</v>
      </c>
      <c r="J2" s="58" t="s">
        <v>25</v>
      </c>
      <c r="K2" s="58" t="s">
        <v>22</v>
      </c>
      <c r="L2" s="61" t="s">
        <v>31</v>
      </c>
      <c r="M2" s="59" t="s">
        <v>26</v>
      </c>
    </row>
    <row r="3" spans="1:13" ht="48.75" customHeight="1" thickBot="1">
      <c r="A3" s="58"/>
      <c r="B3" s="58"/>
      <c r="C3" s="37">
        <v>0.7</v>
      </c>
      <c r="D3" s="37" t="s">
        <v>33</v>
      </c>
      <c r="E3" s="58"/>
      <c r="F3" s="58"/>
      <c r="G3" s="58"/>
      <c r="H3" s="58"/>
      <c r="I3" s="58"/>
      <c r="J3" s="58"/>
      <c r="K3" s="58"/>
      <c r="L3" s="62"/>
      <c r="M3" s="59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3" t="s">
        <v>35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ht="37.5" customHeight="1" thickBot="1">
      <c r="A18" s="58" t="s">
        <v>29</v>
      </c>
      <c r="B18" s="58" t="s">
        <v>30</v>
      </c>
      <c r="C18" s="58" t="s">
        <v>18</v>
      </c>
      <c r="D18" s="58"/>
      <c r="E18" s="58" t="s">
        <v>23</v>
      </c>
      <c r="F18" s="58" t="s">
        <v>19</v>
      </c>
      <c r="G18" s="58" t="s">
        <v>20</v>
      </c>
      <c r="H18" s="58" t="s">
        <v>21</v>
      </c>
      <c r="I18" s="58" t="s">
        <v>24</v>
      </c>
      <c r="J18" s="58" t="s">
        <v>25</v>
      </c>
      <c r="K18" s="58" t="s">
        <v>22</v>
      </c>
      <c r="L18" s="61" t="s">
        <v>31</v>
      </c>
      <c r="M18" s="59" t="s">
        <v>26</v>
      </c>
    </row>
    <row r="19" spans="1:13" ht="36.75" customHeight="1" thickBot="1">
      <c r="A19" s="58"/>
      <c r="B19" s="58"/>
      <c r="C19" s="37">
        <v>0.7</v>
      </c>
      <c r="D19" s="37" t="s">
        <v>33</v>
      </c>
      <c r="E19" s="58"/>
      <c r="F19" s="58"/>
      <c r="G19" s="58"/>
      <c r="H19" s="58"/>
      <c r="I19" s="58"/>
      <c r="J19" s="58"/>
      <c r="K19" s="58"/>
      <c r="L19" s="62"/>
      <c r="M19" s="59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3" t="s">
        <v>11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37.5" customHeight="1" thickBot="1">
      <c r="A34" s="58" t="s">
        <v>29</v>
      </c>
      <c r="B34" s="58" t="s">
        <v>30</v>
      </c>
      <c r="C34" s="58" t="s">
        <v>18</v>
      </c>
      <c r="D34" s="58"/>
      <c r="E34" s="58" t="s">
        <v>23</v>
      </c>
      <c r="F34" s="58" t="s">
        <v>19</v>
      </c>
      <c r="G34" s="58" t="s">
        <v>20</v>
      </c>
      <c r="H34" s="58" t="s">
        <v>21</v>
      </c>
      <c r="I34" s="58" t="s">
        <v>24</v>
      </c>
      <c r="J34" s="58" t="s">
        <v>25</v>
      </c>
      <c r="K34" s="58" t="s">
        <v>22</v>
      </c>
      <c r="L34" s="61" t="s">
        <v>31</v>
      </c>
      <c r="M34" s="59" t="s">
        <v>26</v>
      </c>
    </row>
    <row r="35" spans="1:13" ht="36.75" customHeight="1" thickBot="1">
      <c r="A35" s="58"/>
      <c r="B35" s="58"/>
      <c r="C35" s="37">
        <v>0.7</v>
      </c>
      <c r="D35" s="37" t="s">
        <v>33</v>
      </c>
      <c r="E35" s="58"/>
      <c r="F35" s="58"/>
      <c r="G35" s="58"/>
      <c r="H35" s="58"/>
      <c r="I35" s="58"/>
      <c r="J35" s="58"/>
      <c r="K35" s="58"/>
      <c r="L35" s="62"/>
      <c r="M35" s="59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2020-10-02T18:22:08Z</cp:lastPrinted>
  <dcterms:created xsi:type="dcterms:W3CDTF">2008-01-30T14:54:54Z</dcterms:created>
  <dcterms:modified xsi:type="dcterms:W3CDTF">2020-10-02T18:43:48Z</dcterms:modified>
</cp:coreProperties>
</file>