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OCTUBRE\"/>
    </mc:Choice>
  </mc:AlternateContent>
  <bookViews>
    <workbookView xWindow="0" yWindow="0" windowWidth="12915" windowHeight="8385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62913"/>
</workbook>
</file>

<file path=xl/calcChain.xml><?xml version="1.0" encoding="utf-8"?>
<calcChain xmlns="http://schemas.openxmlformats.org/spreadsheetml/2006/main">
  <c r="M15" i="33" l="1"/>
  <c r="G32" i="33" l="1"/>
  <c r="A32" i="33"/>
  <c r="N5" i="33" l="1"/>
  <c r="N6" i="33"/>
  <c r="N7" i="33"/>
  <c r="N8" i="33"/>
  <c r="N9" i="33"/>
  <c r="N10" i="33"/>
  <c r="N11" i="33"/>
  <c r="N12" i="33"/>
  <c r="N13" i="33"/>
  <c r="N14" i="33"/>
  <c r="N4" i="33"/>
  <c r="G23" i="33" l="1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0" i="33"/>
  <c r="G29" i="33"/>
  <c r="G28" i="33"/>
  <c r="G27" i="33"/>
  <c r="G26" i="33"/>
  <c r="G25" i="33"/>
  <c r="G24" i="33"/>
  <c r="G20" i="33"/>
  <c r="L15" i="33"/>
  <c r="K15" i="33"/>
  <c r="J15" i="33"/>
  <c r="I15" i="33"/>
  <c r="H15" i="33"/>
  <c r="G15" i="33"/>
  <c r="F15" i="33"/>
  <c r="E15" i="33"/>
  <c r="D15" i="33"/>
  <c r="C15" i="33"/>
  <c r="E33" i="33" s="1"/>
  <c r="B15" i="33"/>
  <c r="G22" i="33" l="1"/>
  <c r="N15" i="33"/>
  <c r="G21" i="33"/>
  <c r="G33" i="33" l="1"/>
</calcChain>
</file>

<file path=xl/sharedStrings.xml><?xml version="1.0" encoding="utf-8"?>
<sst xmlns="http://schemas.openxmlformats.org/spreadsheetml/2006/main" count="134" uniqueCount="42">
  <si>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</si>
  <si>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</si>
  <si>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</si>
  <si>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</si>
  <si>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</si>
  <si>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</si>
  <si>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</si>
  <si>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</si>
  <si>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</si>
  <si>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</si>
  <si>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</si>
  <si>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</si>
  <si>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</si>
  <si>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</si>
  <si>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</si>
  <si>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</si>
  <si>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</si>
  <si>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</si>
  <si>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</si>
  <si>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</si>
  <si>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</si>
  <si>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</si>
  <si>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</si>
  <si>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</si>
  <si>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</si>
  <si>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</si>
  <si>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</si>
  <si>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</si>
  <si>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</si>
  <si>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</si>
  <si>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</si>
  <si>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</si>
  <si>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</si>
  <si>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</si>
  <si>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</si>
  <si>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</si>
  <si>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r>
      <t xml:space="preserve">30% </t>
    </r>
    <r>
      <rPr>
        <b/>
        <sz val="14"/>
        <rFont val="Arial"/>
        <family val="2"/>
      </rPr>
      <t>/1</t>
    </r>
  </si>
  <si>
    <t>ART. 126 de la LISR  (Enajenación de Bienes)</t>
  </si>
  <si>
    <t>4TA PARCIALIDAD DEL AJUSTE DE COEFICIENTE DEL FONDO DE COLABORACIÓN ADMINISTRATIVA EN MATERIA DE PREDIAL (MUNICIPIO DE CHAMPOTON)</t>
  </si>
  <si>
    <t>PARTICIPACIONES A MUNICIPIOS OCTUBRE 2020</t>
  </si>
  <si>
    <t>OCTUBRE 2020</t>
  </si>
  <si>
    <r>
      <t>/1</t>
    </r>
    <r>
      <rPr>
        <sz val="14"/>
        <rFont val="Arial"/>
        <family val="2"/>
      </rPr>
      <t xml:space="preserve"> Se aplicó la quinta deducción de manera proporcional del Ajuste de Coeficiente 2020 al Fondo de Fomento Municipal (30%) . Teniendo un saldo pendiente de deducir por el importe total de: </t>
    </r>
    <r>
      <rPr>
        <b/>
        <sz val="14"/>
        <color rgb="FFFF0000"/>
        <rFont val="Arial"/>
        <family val="2"/>
      </rPr>
      <t>-$1,756,954.75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</si>
</sst>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8" fontId="40" fillId="2" borderId="0" xfId="60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zoomScale="40" zoomScaleNormal="40" zoomScaleSheetLayoutView="40" workbookViewId="0">
      <selection activeCell="F13" sqref="F1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11.42578125" style="1"/>
    <col min="16" max="16" width="25.28515625" style="34" customWidth="1"/>
    <col min="17" max="39" width="11.42578125" style="1"/>
    <col min="40" max="16384" width="11.42578125" style="2"/>
  </cols>
  <sheetData>
    <row r="1" spans="1:39" ht="151.5" customHeight="1" thickBot="1">
      <c r="A1" s="52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39" s="3" customFormat="1" ht="63.75" customHeight="1" thickBot="1">
      <c r="A2" s="57" t="s">
        <v>29</v>
      </c>
      <c r="B2" s="57" t="s">
        <v>30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60" t="s">
        <v>31</v>
      </c>
      <c r="M2" s="60" t="s">
        <v>37</v>
      </c>
      <c r="N2" s="58" t="s">
        <v>26</v>
      </c>
      <c r="P2" s="34"/>
    </row>
    <row r="3" spans="1:39" s="3" customFormat="1" ht="43.5" customHeight="1" thickBot="1">
      <c r="A3" s="57"/>
      <c r="B3" s="57"/>
      <c r="C3" s="37">
        <v>0.7</v>
      </c>
      <c r="D3" s="37" t="s">
        <v>36</v>
      </c>
      <c r="E3" s="57"/>
      <c r="F3" s="57"/>
      <c r="G3" s="57"/>
      <c r="H3" s="57"/>
      <c r="I3" s="57"/>
      <c r="J3" s="57"/>
      <c r="K3" s="57"/>
      <c r="L3" s="61"/>
      <c r="M3" s="61"/>
      <c r="N3" s="58"/>
      <c r="P3" s="34"/>
    </row>
    <row r="4" spans="1:39" ht="29.25" customHeight="1" thickBot="1">
      <c r="A4" s="4" t="s">
        <v>9</v>
      </c>
      <c r="B4" s="38">
        <v>4229659.28</v>
      </c>
      <c r="C4" s="38">
        <v>1019393.49</v>
      </c>
      <c r="D4" s="38">
        <v>116022.29</v>
      </c>
      <c r="E4" s="38">
        <v>28803.22</v>
      </c>
      <c r="F4" s="38">
        <v>0</v>
      </c>
      <c r="G4" s="38">
        <v>37278.449999999997</v>
      </c>
      <c r="H4" s="38">
        <v>177261.82</v>
      </c>
      <c r="I4" s="38">
        <v>68957.25</v>
      </c>
      <c r="J4" s="38">
        <v>10293.719999999999</v>
      </c>
      <c r="K4" s="38">
        <v>1858048.3</v>
      </c>
      <c r="L4" s="38">
        <v>409173</v>
      </c>
      <c r="M4" s="38">
        <v>4448.28</v>
      </c>
      <c r="N4" s="39">
        <f>SUM(B4:M4)</f>
        <v>7959339.1000000006</v>
      </c>
      <c r="P4" s="35"/>
      <c r="Q4" s="5"/>
    </row>
    <row r="5" spans="1:39" ht="29.25" customHeight="1" thickBot="1">
      <c r="A5" s="6" t="s">
        <v>1</v>
      </c>
      <c r="B5" s="40">
        <v>5809654.0999999996</v>
      </c>
      <c r="C5" s="40">
        <v>1400189.27</v>
      </c>
      <c r="D5" s="40">
        <v>148743.79</v>
      </c>
      <c r="E5" s="40">
        <v>39562.699999999997</v>
      </c>
      <c r="F5" s="40">
        <v>0</v>
      </c>
      <c r="G5" s="40">
        <v>51203.87</v>
      </c>
      <c r="H5" s="40">
        <v>243036.42</v>
      </c>
      <c r="I5" s="40">
        <v>139317.60999999999</v>
      </c>
      <c r="J5" s="40">
        <v>14138.96</v>
      </c>
      <c r="K5" s="40">
        <v>2663118.04</v>
      </c>
      <c r="L5" s="40">
        <v>274751</v>
      </c>
      <c r="M5" s="40">
        <v>7006.83</v>
      </c>
      <c r="N5" s="39">
        <f t="shared" ref="N5:N14" si="0">SUM(B5:M5)</f>
        <v>10790722.59</v>
      </c>
      <c r="P5" s="35"/>
      <c r="Q5" s="5"/>
    </row>
    <row r="6" spans="1:39" ht="29.25" customHeight="1" thickBot="1">
      <c r="A6" s="4" t="s">
        <v>2</v>
      </c>
      <c r="B6" s="38">
        <v>23247060.620000001</v>
      </c>
      <c r="C6" s="38">
        <v>5602792.2400000002</v>
      </c>
      <c r="D6" s="38">
        <v>745276.42</v>
      </c>
      <c r="E6" s="38">
        <v>158308.32</v>
      </c>
      <c r="F6" s="38">
        <v>0</v>
      </c>
      <c r="G6" s="38">
        <v>204889.91</v>
      </c>
      <c r="H6" s="38">
        <v>877954.15</v>
      </c>
      <c r="I6" s="38">
        <v>801844.89</v>
      </c>
      <c r="J6" s="38">
        <v>56576.37</v>
      </c>
      <c r="K6" s="38">
        <v>9620300.2599999998</v>
      </c>
      <c r="L6" s="38">
        <v>5645949</v>
      </c>
      <c r="M6" s="38">
        <v>27619.42</v>
      </c>
      <c r="N6" s="39">
        <f t="shared" si="0"/>
        <v>46988571.600000001</v>
      </c>
      <c r="P6" s="35"/>
      <c r="Q6" s="5"/>
    </row>
    <row r="7" spans="1:39" ht="29.25" customHeight="1" thickBot="1">
      <c r="A7" s="6" t="s">
        <v>10</v>
      </c>
      <c r="B7" s="40">
        <v>5475828.5899999999</v>
      </c>
      <c r="C7" s="40">
        <v>1319733.73</v>
      </c>
      <c r="D7" s="40">
        <v>108670.23</v>
      </c>
      <c r="E7" s="40">
        <v>37289.410000000003</v>
      </c>
      <c r="F7" s="40">
        <v>0</v>
      </c>
      <c r="G7" s="40">
        <v>48261.67</v>
      </c>
      <c r="H7" s="40">
        <v>224009.8</v>
      </c>
      <c r="I7" s="40">
        <v>107409.22</v>
      </c>
      <c r="J7" s="40">
        <v>13326.53</v>
      </c>
      <c r="K7" s="40">
        <v>2361324.9900000002</v>
      </c>
      <c r="L7" s="40">
        <v>785386</v>
      </c>
      <c r="M7" s="40">
        <v>5854.83</v>
      </c>
      <c r="N7" s="39">
        <f t="shared" si="0"/>
        <v>10487095.000000002</v>
      </c>
      <c r="P7" s="35"/>
      <c r="Q7" s="5"/>
    </row>
    <row r="8" spans="1:39" ht="29.25" customHeight="1" thickBot="1">
      <c r="A8" s="4" t="s">
        <v>12</v>
      </c>
      <c r="B8" s="38">
        <v>21680372.359999999</v>
      </c>
      <c r="C8" s="38">
        <v>5225203.4800000004</v>
      </c>
      <c r="D8" s="38">
        <v>672676.6</v>
      </c>
      <c r="E8" s="38">
        <v>147639.46000000002</v>
      </c>
      <c r="F8" s="38">
        <v>0</v>
      </c>
      <c r="G8" s="38">
        <v>191081.77</v>
      </c>
      <c r="H8" s="38">
        <v>843388.78</v>
      </c>
      <c r="I8" s="38">
        <v>732582.65</v>
      </c>
      <c r="J8" s="38">
        <v>52763.519999999997</v>
      </c>
      <c r="K8" s="38">
        <v>9555756.4600000009</v>
      </c>
      <c r="L8" s="38">
        <v>7002039</v>
      </c>
      <c r="M8" s="38">
        <v>24459.39</v>
      </c>
      <c r="N8" s="39">
        <f t="shared" si="0"/>
        <v>46127963.469999999</v>
      </c>
      <c r="P8" s="35"/>
      <c r="Q8" s="5"/>
    </row>
    <row r="9" spans="1:39" ht="29.25" customHeight="1" thickBot="1">
      <c r="A9" s="6" t="s">
        <v>3</v>
      </c>
      <c r="B9" s="40">
        <v>8680656.2100000009</v>
      </c>
      <c r="C9" s="40">
        <v>2092131.73</v>
      </c>
      <c r="D9" s="40">
        <v>2326.5599999999977</v>
      </c>
      <c r="E9" s="40">
        <v>59113.71</v>
      </c>
      <c r="F9" s="40">
        <v>0</v>
      </c>
      <c r="G9" s="40">
        <v>76507.69</v>
      </c>
      <c r="H9" s="40">
        <v>331866.93</v>
      </c>
      <c r="I9" s="40">
        <v>211940.55</v>
      </c>
      <c r="J9" s="40">
        <v>21126.11</v>
      </c>
      <c r="K9" s="40">
        <v>4284150.82</v>
      </c>
      <c r="L9" s="40">
        <v>1024281</v>
      </c>
      <c r="M9" s="40">
        <v>10074.49</v>
      </c>
      <c r="N9" s="39">
        <f t="shared" si="0"/>
        <v>16794175.800000001</v>
      </c>
      <c r="P9" s="35"/>
      <c r="Q9" s="5"/>
    </row>
    <row r="10" spans="1:39" ht="29.25" customHeight="1" thickBot="1">
      <c r="A10" s="4" t="s">
        <v>4</v>
      </c>
      <c r="B10" s="38">
        <v>6586709.3300000001</v>
      </c>
      <c r="C10" s="38">
        <v>1587467.96</v>
      </c>
      <c r="D10" s="38">
        <v>139292.03</v>
      </c>
      <c r="E10" s="38">
        <v>44854.31</v>
      </c>
      <c r="F10" s="38">
        <v>0</v>
      </c>
      <c r="G10" s="38">
        <v>58052.51</v>
      </c>
      <c r="H10" s="38">
        <v>257981.97</v>
      </c>
      <c r="I10" s="38">
        <v>138804.94</v>
      </c>
      <c r="J10" s="38">
        <v>16030.07</v>
      </c>
      <c r="K10" s="38">
        <v>2610913.67</v>
      </c>
      <c r="L10" s="38">
        <v>475747</v>
      </c>
      <c r="M10" s="38">
        <v>7190.31</v>
      </c>
      <c r="N10" s="39">
        <f t="shared" si="0"/>
        <v>11923044.100000001</v>
      </c>
      <c r="P10" s="35"/>
      <c r="Q10" s="5"/>
    </row>
    <row r="11" spans="1:39" ht="29.25" customHeight="1" thickBot="1">
      <c r="A11" s="6" t="s">
        <v>5</v>
      </c>
      <c r="B11" s="40">
        <v>4120958.67</v>
      </c>
      <c r="C11" s="40">
        <v>993195.47</v>
      </c>
      <c r="D11" s="40">
        <v>83101.89</v>
      </c>
      <c r="E11" s="40">
        <v>28062.99</v>
      </c>
      <c r="F11" s="40">
        <v>0</v>
      </c>
      <c r="G11" s="40">
        <v>36320.410000000003</v>
      </c>
      <c r="H11" s="40">
        <v>165034.97</v>
      </c>
      <c r="I11" s="40">
        <v>75814.080000000002</v>
      </c>
      <c r="J11" s="40">
        <v>10029.18</v>
      </c>
      <c r="K11" s="40">
        <v>1779335.7</v>
      </c>
      <c r="L11" s="40">
        <v>0</v>
      </c>
      <c r="M11" s="40">
        <v>4703.6499999999996</v>
      </c>
      <c r="N11" s="39">
        <f t="shared" si="0"/>
        <v>7296557.0099999998</v>
      </c>
      <c r="P11" s="35"/>
      <c r="Q11" s="5"/>
    </row>
    <row r="12" spans="1:39" ht="29.25" customHeight="1" thickBot="1">
      <c r="A12" s="4" t="s">
        <v>6</v>
      </c>
      <c r="B12" s="38">
        <v>5099586.99</v>
      </c>
      <c r="C12" s="38">
        <v>1229055.45</v>
      </c>
      <c r="D12" s="38">
        <v>102630.28</v>
      </c>
      <c r="E12" s="38">
        <v>34727.269999999997</v>
      </c>
      <c r="F12" s="38">
        <v>0</v>
      </c>
      <c r="G12" s="38">
        <v>44945.63</v>
      </c>
      <c r="H12" s="38">
        <v>191994.77</v>
      </c>
      <c r="I12" s="38">
        <v>96527.85</v>
      </c>
      <c r="J12" s="38">
        <v>12410.86</v>
      </c>
      <c r="K12" s="38">
        <v>2332852.63</v>
      </c>
      <c r="L12" s="38">
        <v>451197</v>
      </c>
      <c r="M12" s="38">
        <v>5510.9</v>
      </c>
      <c r="N12" s="39">
        <f t="shared" si="0"/>
        <v>9601439.6300000008</v>
      </c>
      <c r="P12" s="35"/>
      <c r="Q12" s="5"/>
    </row>
    <row r="13" spans="1:39" ht="29.25" customHeight="1" thickBot="1">
      <c r="A13" s="6" t="s">
        <v>7</v>
      </c>
      <c r="B13" s="40">
        <v>4952077.6100000003</v>
      </c>
      <c r="C13" s="40">
        <v>1193504.0900000001</v>
      </c>
      <c r="D13" s="40">
        <v>21539.61</v>
      </c>
      <c r="E13" s="40">
        <v>33722.76</v>
      </c>
      <c r="F13" s="40">
        <v>0</v>
      </c>
      <c r="G13" s="40">
        <v>43645.55</v>
      </c>
      <c r="H13" s="40">
        <v>172404.02</v>
      </c>
      <c r="I13" s="40">
        <v>21331.919999999998</v>
      </c>
      <c r="J13" s="40">
        <v>12051.87</v>
      </c>
      <c r="K13" s="40">
        <v>2185704.89</v>
      </c>
      <c r="L13" s="40">
        <v>538893</v>
      </c>
      <c r="M13" s="40">
        <v>2677.87</v>
      </c>
      <c r="N13" s="39">
        <f t="shared" si="0"/>
        <v>9177553.1899999995</v>
      </c>
      <c r="P13" s="35"/>
      <c r="Q13" s="5"/>
    </row>
    <row r="14" spans="1:39" ht="29.25" customHeight="1" thickBot="1">
      <c r="A14" s="4" t="s">
        <v>8</v>
      </c>
      <c r="B14" s="38">
        <v>3518924.7999999998</v>
      </c>
      <c r="C14" s="38">
        <v>848098.81</v>
      </c>
      <c r="D14" s="38">
        <v>30537.52</v>
      </c>
      <c r="E14" s="38">
        <v>23963.25</v>
      </c>
      <c r="F14" s="38">
        <v>0</v>
      </c>
      <c r="G14" s="38">
        <v>31014.34</v>
      </c>
      <c r="H14" s="38">
        <v>128759.81</v>
      </c>
      <c r="I14" s="38">
        <v>25860.240000000002</v>
      </c>
      <c r="J14" s="38">
        <v>8564.01</v>
      </c>
      <c r="K14" s="38">
        <v>1307160.32</v>
      </c>
      <c r="L14" s="38">
        <v>182273</v>
      </c>
      <c r="M14" s="38">
        <v>2832.03</v>
      </c>
      <c r="N14" s="39">
        <f t="shared" si="0"/>
        <v>6107988.129999999</v>
      </c>
      <c r="P14" s="35"/>
      <c r="Q14" s="5"/>
    </row>
    <row r="15" spans="1:39" s="9" customFormat="1" ht="42.75" customHeight="1" thickBot="1">
      <c r="A15" s="7" t="s">
        <v>11</v>
      </c>
      <c r="B15" s="42">
        <f>SUM(B4:B14)</f>
        <v>93401488.559999987</v>
      </c>
      <c r="C15" s="42">
        <f>SUM(C4:C14)</f>
        <v>22510765.719999999</v>
      </c>
      <c r="D15" s="42">
        <f>SUM(D4:D14)</f>
        <v>2170817.2199999997</v>
      </c>
      <c r="E15" s="42">
        <f t="shared" ref="E15:M15" si="1">SUM(E4:E14)</f>
        <v>636047.40000000014</v>
      </c>
      <c r="F15" s="42">
        <f t="shared" si="1"/>
        <v>0</v>
      </c>
      <c r="G15" s="42">
        <f t="shared" si="1"/>
        <v>823201.79999999993</v>
      </c>
      <c r="H15" s="42">
        <f t="shared" si="1"/>
        <v>3613693.4400000009</v>
      </c>
      <c r="I15" s="42">
        <f t="shared" si="1"/>
        <v>2420391.2000000007</v>
      </c>
      <c r="J15" s="42">
        <f t="shared" si="1"/>
        <v>227311.2</v>
      </c>
      <c r="K15" s="42">
        <f t="shared" si="1"/>
        <v>40558666.080000006</v>
      </c>
      <c r="L15" s="42">
        <f t="shared" si="1"/>
        <v>16789689</v>
      </c>
      <c r="M15" s="42">
        <f t="shared" si="1"/>
        <v>102377.99999999999</v>
      </c>
      <c r="N15" s="42">
        <f>SUM(N4:N14)</f>
        <v>183254449.61999997</v>
      </c>
      <c r="O15" s="8"/>
      <c r="P15" s="3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27" customHeight="1">
      <c r="A16" s="59" t="s">
        <v>27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31"/>
      <c r="M16" s="50"/>
    </row>
    <row r="17" spans="1:39" ht="27" customHeight="1">
      <c r="A17" s="62" t="s">
        <v>41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39" s="46" customFormat="1" ht="33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0" customFormat="1" ht="24.75" customHeight="1">
      <c r="A19" s="54" t="s">
        <v>40</v>
      </c>
      <c r="B19" s="55"/>
      <c r="C19" s="55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7"/>
      <c r="O19" s="12"/>
      <c r="P19" s="34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s="10" customFormat="1" ht="24.75" customHeight="1">
      <c r="A20" s="56" t="s">
        <v>17</v>
      </c>
      <c r="B20" s="56"/>
      <c r="C20" s="56"/>
      <c r="D20" s="18"/>
      <c r="E20" s="43">
        <v>389172869</v>
      </c>
      <c r="F20" s="19" t="s">
        <v>13</v>
      </c>
      <c r="G20" s="43">
        <f>ROUND(E20*0.24,2)</f>
        <v>93401488.560000002</v>
      </c>
      <c r="H20" s="51"/>
      <c r="I20" s="11"/>
      <c r="J20" s="12"/>
      <c r="K20" s="12"/>
      <c r="L20" s="12"/>
      <c r="M20" s="12"/>
      <c r="N20" s="12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6" t="s">
        <v>32</v>
      </c>
      <c r="B21" s="56"/>
      <c r="C21" s="56"/>
      <c r="D21" s="18"/>
      <c r="E21" s="43">
        <v>22510765.719999999</v>
      </c>
      <c r="F21" s="19" t="s">
        <v>15</v>
      </c>
      <c r="G21" s="43">
        <f>E21</f>
        <v>22510765.719999999</v>
      </c>
      <c r="H21" s="51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6.25" customHeight="1">
      <c r="A22" s="56" t="s">
        <v>28</v>
      </c>
      <c r="B22" s="56"/>
      <c r="C22" s="56"/>
      <c r="D22" s="18"/>
      <c r="E22" s="43">
        <v>2356915.14</v>
      </c>
      <c r="F22" s="19" t="s">
        <v>15</v>
      </c>
      <c r="G22" s="43">
        <f>E22</f>
        <v>2356915.14</v>
      </c>
      <c r="H22" s="51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68.25" customHeight="1">
      <c r="A23" s="56" t="s">
        <v>38</v>
      </c>
      <c r="B23" s="56"/>
      <c r="C23" s="56"/>
      <c r="D23" s="47"/>
      <c r="E23" s="48">
        <v>-186097.92000000001</v>
      </c>
      <c r="F23" s="19"/>
      <c r="G23" s="48">
        <f>E23</f>
        <v>-186097.92000000001</v>
      </c>
      <c r="H23" s="11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6" t="s">
        <v>23</v>
      </c>
      <c r="B24" s="56"/>
      <c r="C24" s="56"/>
      <c r="D24" s="18"/>
      <c r="E24" s="43">
        <v>3180237</v>
      </c>
      <c r="F24" s="19" t="s">
        <v>14</v>
      </c>
      <c r="G24" s="43">
        <f>ROUND(E24*0.2,2)</f>
        <v>636047.4</v>
      </c>
      <c r="H24" s="51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6" t="s">
        <v>19</v>
      </c>
      <c r="B25" s="56"/>
      <c r="C25" s="56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6" t="s">
        <v>20</v>
      </c>
      <c r="B26" s="56"/>
      <c r="C26" s="56"/>
      <c r="D26" s="18"/>
      <c r="E26" s="43">
        <v>4116009</v>
      </c>
      <c r="F26" s="19" t="s">
        <v>14</v>
      </c>
      <c r="G26" s="43">
        <f>ROUND(E26*0.2,2)</f>
        <v>823201.8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6" t="s">
        <v>21</v>
      </c>
      <c r="B27" s="56"/>
      <c r="C27" s="56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6" t="s">
        <v>24</v>
      </c>
      <c r="B28" s="56"/>
      <c r="C28" s="56"/>
      <c r="D28" s="18"/>
      <c r="E28" s="43">
        <v>12101956</v>
      </c>
      <c r="F28" s="19" t="s">
        <v>14</v>
      </c>
      <c r="G28" s="43">
        <f>ROUND(E28*0.2,2)</f>
        <v>2420391.2000000002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6" t="s">
        <v>25</v>
      </c>
      <c r="B29" s="56"/>
      <c r="C29" s="56"/>
      <c r="D29" s="18"/>
      <c r="E29" s="43">
        <v>1136556</v>
      </c>
      <c r="F29" s="19" t="s">
        <v>14</v>
      </c>
      <c r="G29" s="43">
        <f>ROUND(E29*0.2,2)</f>
        <v>227311.2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6" t="s">
        <v>22</v>
      </c>
      <c r="B30" s="56"/>
      <c r="C30" s="56"/>
      <c r="D30" s="18"/>
      <c r="E30" s="43">
        <v>168994442</v>
      </c>
      <c r="F30" s="19" t="s">
        <v>13</v>
      </c>
      <c r="G30" s="43">
        <f>ROUND(E30*0.24,2)</f>
        <v>40558666.079999998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31</v>
      </c>
      <c r="B31" s="32"/>
      <c r="C31" s="32"/>
      <c r="D31" s="33"/>
      <c r="E31" s="43">
        <v>48114139</v>
      </c>
      <c r="F31" s="19"/>
      <c r="G31" s="43">
        <v>16789689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6" t="str">
        <f>+M2</f>
        <v>ART. 126 de la LISR  (Enajenación de Bienes)</v>
      </c>
      <c r="B32" s="56"/>
      <c r="C32" s="56"/>
      <c r="D32" s="49"/>
      <c r="E32" s="43">
        <v>511890</v>
      </c>
      <c r="F32" s="19" t="s">
        <v>14</v>
      </c>
      <c r="G32" s="43">
        <f>ROUND(E32*0.2,2)</f>
        <v>102378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53" t="s">
        <v>11</v>
      </c>
      <c r="B33" s="53"/>
      <c r="C33" s="53"/>
      <c r="D33" s="20"/>
      <c r="E33" s="44">
        <f>SUM(E20:E32)</f>
        <v>667066736.94000006</v>
      </c>
      <c r="F33" s="21"/>
      <c r="G33" s="44">
        <f>SUM(G20:G32)</f>
        <v>183254449.62</v>
      </c>
      <c r="H33" s="51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16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63"/>
      <c r="B37" s="63"/>
      <c r="C37" s="63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63"/>
      <c r="B38" s="63"/>
      <c r="C38" s="63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63"/>
      <c r="B39" s="63"/>
      <c r="C39" s="63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63"/>
      <c r="B40" s="63"/>
      <c r="C40" s="63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63"/>
      <c r="B41" s="63"/>
      <c r="C41" s="63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63"/>
      <c r="B42" s="63"/>
      <c r="C42" s="63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63"/>
      <c r="B43" s="63"/>
      <c r="C43" s="63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63"/>
      <c r="B44" s="63"/>
      <c r="C44" s="63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63"/>
      <c r="B45" s="63"/>
      <c r="C45" s="63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63"/>
      <c r="B46" s="63"/>
      <c r="C46" s="63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40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6:K16"/>
    <mergeCell ref="L2:L3"/>
    <mergeCell ref="H2:H3"/>
    <mergeCell ref="I2:I3"/>
    <mergeCell ref="A27:C27"/>
    <mergeCell ref="K2:K3"/>
    <mergeCell ref="C2:D2"/>
    <mergeCell ref="A23:C23"/>
    <mergeCell ref="A17:N17"/>
    <mergeCell ref="M2:M3"/>
    <mergeCell ref="A1:N1"/>
    <mergeCell ref="A33:C33"/>
    <mergeCell ref="A19:C19"/>
    <mergeCell ref="A20:C20"/>
    <mergeCell ref="A21:C21"/>
    <mergeCell ref="A24:C24"/>
    <mergeCell ref="A25:C25"/>
    <mergeCell ref="A22:C22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42.75" customHeight="1" thickBot="1">
      <c r="A2" s="57" t="s">
        <v>29</v>
      </c>
      <c r="B2" s="57" t="s">
        <v>30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60" t="s">
        <v>31</v>
      </c>
      <c r="M2" s="58" t="s">
        <v>26</v>
      </c>
    </row>
    <row r="3" spans="1:13" ht="48.75" customHeight="1" thickBot="1">
      <c r="A3" s="57"/>
      <c r="B3" s="57"/>
      <c r="C3" s="37">
        <v>0.7</v>
      </c>
      <c r="D3" s="37" t="s">
        <v>33</v>
      </c>
      <c r="E3" s="57"/>
      <c r="F3" s="57"/>
      <c r="G3" s="57"/>
      <c r="H3" s="57"/>
      <c r="I3" s="57"/>
      <c r="J3" s="57"/>
      <c r="K3" s="57"/>
      <c r="L3" s="61"/>
      <c r="M3" s="58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2" t="s">
        <v>35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37.5" customHeight="1" thickBot="1">
      <c r="A18" s="57" t="s">
        <v>29</v>
      </c>
      <c r="B18" s="57" t="s">
        <v>30</v>
      </c>
      <c r="C18" s="57" t="s">
        <v>18</v>
      </c>
      <c r="D18" s="57"/>
      <c r="E18" s="57" t="s">
        <v>23</v>
      </c>
      <c r="F18" s="57" t="s">
        <v>19</v>
      </c>
      <c r="G18" s="57" t="s">
        <v>20</v>
      </c>
      <c r="H18" s="57" t="s">
        <v>21</v>
      </c>
      <c r="I18" s="57" t="s">
        <v>24</v>
      </c>
      <c r="J18" s="57" t="s">
        <v>25</v>
      </c>
      <c r="K18" s="57" t="s">
        <v>22</v>
      </c>
      <c r="L18" s="60" t="s">
        <v>31</v>
      </c>
      <c r="M18" s="58" t="s">
        <v>26</v>
      </c>
    </row>
    <row r="19" spans="1:13" ht="36.75" customHeight="1" thickBot="1">
      <c r="A19" s="57"/>
      <c r="B19" s="57"/>
      <c r="C19" s="37">
        <v>0.7</v>
      </c>
      <c r="D19" s="37" t="s">
        <v>33</v>
      </c>
      <c r="E19" s="57"/>
      <c r="F19" s="57"/>
      <c r="G19" s="57"/>
      <c r="H19" s="57"/>
      <c r="I19" s="57"/>
      <c r="J19" s="57"/>
      <c r="K19" s="57"/>
      <c r="L19" s="61"/>
      <c r="M19" s="58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2" t="s">
        <v>11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37.5" customHeight="1" thickBot="1">
      <c r="A34" s="57" t="s">
        <v>29</v>
      </c>
      <c r="B34" s="57" t="s">
        <v>30</v>
      </c>
      <c r="C34" s="57" t="s">
        <v>18</v>
      </c>
      <c r="D34" s="57"/>
      <c r="E34" s="57" t="s">
        <v>23</v>
      </c>
      <c r="F34" s="57" t="s">
        <v>19</v>
      </c>
      <c r="G34" s="57" t="s">
        <v>20</v>
      </c>
      <c r="H34" s="57" t="s">
        <v>21</v>
      </c>
      <c r="I34" s="57" t="s">
        <v>24</v>
      </c>
      <c r="J34" s="57" t="s">
        <v>25</v>
      </c>
      <c r="K34" s="57" t="s">
        <v>22</v>
      </c>
      <c r="L34" s="60" t="s">
        <v>31</v>
      </c>
      <c r="M34" s="58" t="s">
        <v>26</v>
      </c>
    </row>
    <row r="35" spans="1:13" ht="36.75" customHeight="1" thickBot="1">
      <c r="A35" s="57"/>
      <c r="B35" s="57"/>
      <c r="C35" s="37">
        <v>0.7</v>
      </c>
      <c r="D35" s="37" t="s">
        <v>33</v>
      </c>
      <c r="E35" s="57"/>
      <c r="F35" s="57"/>
      <c r="G35" s="57"/>
      <c r="H35" s="57"/>
      <c r="I35" s="57"/>
      <c r="J35" s="57"/>
      <c r="K35" s="57"/>
      <c r="L35" s="61"/>
      <c r="M35" s="58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2020-11-04T16:33:48Z</cp:lastPrinted>
  <dcterms:created xsi:type="dcterms:W3CDTF">2008-01-30T14:54:54Z</dcterms:created>
  <dcterms:modified xsi:type="dcterms:W3CDTF">2020-11-04T17:04:16Z</dcterms:modified>
</cp:coreProperties>
</file>