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Contadora-\"/>
    </mc:Choice>
  </mc:AlternateContent>
  <bookViews>
    <workbookView xWindow="0" yWindow="0" windowWidth="16185" windowHeight="753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SEFIN'!$A$1:$N$35</definedName>
  </definedNames>
  <calcPr calcId="152511"/>
</workbook>
</file>

<file path=xl/calcChain.xml><?xml version="1.0" encoding="utf-8"?>
<calcChain xmlns="http://schemas.openxmlformats.org/spreadsheetml/2006/main">
  <c r="G24" i="33" l="1"/>
  <c r="G34" i="33" s="1"/>
  <c r="M15" i="33" l="1"/>
  <c r="G33" i="33" l="1"/>
  <c r="A33" i="33"/>
  <c r="N5" i="33" l="1"/>
  <c r="N6" i="33"/>
  <c r="N7" i="33"/>
  <c r="N8" i="33"/>
  <c r="N9" i="33"/>
  <c r="N10" i="33"/>
  <c r="N11" i="33"/>
  <c r="N12" i="33"/>
  <c r="N13" i="33"/>
  <c r="N14" i="33"/>
  <c r="N4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1" i="33"/>
  <c r="G30" i="33"/>
  <c r="G29" i="33"/>
  <c r="G28" i="33"/>
  <c r="G27" i="33"/>
  <c r="G26" i="33"/>
  <c r="G25" i="33"/>
  <c r="G21" i="33"/>
  <c r="L15" i="33"/>
  <c r="K15" i="33"/>
  <c r="J15" i="33"/>
  <c r="I15" i="33"/>
  <c r="H15" i="33"/>
  <c r="G15" i="33"/>
  <c r="F15" i="33"/>
  <c r="E15" i="33"/>
  <c r="D15" i="33"/>
  <c r="C15" i="33"/>
  <c r="E34" i="33" s="1"/>
  <c r="B15" i="33"/>
  <c r="G23" i="33" l="1"/>
  <c r="N15" i="33"/>
  <c r="G22" i="33"/>
</calcChain>
</file>

<file path=xl/sharedStrings.xml><?xml version="1.0" encoding="utf-8"?>
<sst xmlns="http://schemas.openxmlformats.org/spreadsheetml/2006/main" count="135" uniqueCount="43">
  <si>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</si>
  <si>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</si>
  <si>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</si>
  <si>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</si>
  <si>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</si>
  <si>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</si>
  <si>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</si>
  <si>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</si>
  <si>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</si>
  <si>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</si>
  <si>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</si>
  <si>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</si>
  <si>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</si>
  <si>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</si>
  <si>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</si>
  <si>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</si>
  <si>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</si>
  <si>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</si>
  <si>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</si>
  <si>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</si>
  <si>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</si>
  <si>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</si>
  <si>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</si>
  <si>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</si>
  <si>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</si>
  <si>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</si>
  <si>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</si>
  <si>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</si>
  <si>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</si>
  <si>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</si>
  <si>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</si>
  <si>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</si>
  <si>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</si>
  <si>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</si>
  <si>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</si>
  <si>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</si>
  <si>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</si>
  <si>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PARTICIPACIONES A MUNICIPIOS DICIEMBRE 2020</t>
  </si>
  <si>
    <t>DICIEMBRE 2020</t>
  </si>
  <si>
    <t>7a PARCIALIDAD DEL AJUSTE DE COEFICIENTE DEL FONDO DE COLABORACIÓN ADMINISTRATIVA EN MATERIA DE PREDIAL (MUNICIPIO DE CHAMPOTON)</t>
  </si>
  <si>
    <r>
      <t>/1</t>
    </r>
    <r>
      <rPr>
        <sz val="14"/>
        <rFont val="Arial"/>
        <family val="2"/>
      </rPr>
      <t xml:space="preserve"> Se aplicó la séptima deducción de manera proporcional del Ajuste de Coeficiente 2020 al Fondo de Fomento Municipal (30%) . Teniendo un saldo pendiente de deducir por el importe total de: </t>
    </r>
    <r>
      <rPr>
        <b/>
        <sz val="14"/>
        <color rgb="FFFF0000"/>
        <rFont val="Arial"/>
        <family val="2"/>
      </rPr>
      <t>-$1,270,083.70</t>
    </r>
  </si>
  <si>
    <r>
      <t xml:space="preserve">30% </t>
    </r>
    <r>
      <rPr>
        <b/>
        <sz val="14"/>
        <rFont val="Arial"/>
        <family val="2"/>
      </rPr>
      <t>/1 y /2</t>
    </r>
  </si>
  <si>
    <r>
      <t xml:space="preserve">/2 </t>
    </r>
    <r>
      <rPr>
        <sz val="14"/>
        <rFont val="Arial"/>
        <family val="2"/>
      </rPr>
      <t xml:space="preserve">Se compensa de manera directa el ajuste de coeficientes 2020 al Fondo de  Fomento Municipal (30%);al municipio de Champotón por un importe total de: </t>
    </r>
    <r>
      <rPr>
        <b/>
        <sz val="14"/>
        <color rgb="FFFF0000"/>
        <rFont val="Arial"/>
        <family val="2"/>
      </rPr>
      <t>-$1,270,083.70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</si>
</sst>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20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8" fontId="40" fillId="2" borderId="0" xfId="60" applyNumberFormat="1" applyFont="1" applyFill="1" applyBorder="1" applyAlignment="1">
      <alignment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168" fontId="30" fillId="2" borderId="0" xfId="47" applyNumberFormat="1" applyFont="1" applyFill="1" applyBorder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50"/>
  <sheetViews>
    <sheetView tabSelected="1" topLeftCell="A4" zoomScale="50" zoomScaleNormal="50" zoomScaleSheetLayoutView="40" workbookViewId="0">
      <selection activeCell="A18" sqref="A18:N18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11.42578125" style="1"/>
    <col min="16" max="16" width="25.28515625" style="34" customWidth="1"/>
    <col min="17" max="39" width="11.42578125" style="1"/>
    <col min="40" max="16384" width="11.42578125" style="2"/>
  </cols>
  <sheetData>
    <row r="1" spans="1:39" ht="151.5" customHeight="1" thickBot="1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39" s="3" customFormat="1" ht="63.75" customHeight="1" thickBot="1">
      <c r="A2" s="59" t="s">
        <v>29</v>
      </c>
      <c r="B2" s="59" t="s">
        <v>30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21</v>
      </c>
      <c r="I2" s="59" t="s">
        <v>24</v>
      </c>
      <c r="J2" s="59" t="s">
        <v>25</v>
      </c>
      <c r="K2" s="59" t="s">
        <v>22</v>
      </c>
      <c r="L2" s="57" t="s">
        <v>31</v>
      </c>
      <c r="M2" s="57" t="s">
        <v>36</v>
      </c>
      <c r="N2" s="55" t="s">
        <v>26</v>
      </c>
      <c r="P2" s="34"/>
    </row>
    <row r="3" spans="1:39" s="3" customFormat="1" ht="43.5" customHeight="1" thickBot="1">
      <c r="A3" s="59"/>
      <c r="B3" s="59"/>
      <c r="C3" s="37">
        <v>0.7</v>
      </c>
      <c r="D3" s="37" t="s">
        <v>41</v>
      </c>
      <c r="E3" s="59"/>
      <c r="F3" s="59"/>
      <c r="G3" s="59"/>
      <c r="H3" s="59"/>
      <c r="I3" s="59"/>
      <c r="J3" s="59"/>
      <c r="K3" s="59"/>
      <c r="L3" s="58"/>
      <c r="M3" s="58"/>
      <c r="N3" s="55"/>
      <c r="P3" s="34"/>
    </row>
    <row r="4" spans="1:39" ht="29.25" customHeight="1" thickBot="1">
      <c r="A4" s="4" t="s">
        <v>9</v>
      </c>
      <c r="B4" s="38">
        <v>4406268.88</v>
      </c>
      <c r="C4" s="38">
        <v>1029026.78</v>
      </c>
      <c r="D4" s="38">
        <v>155855.38</v>
      </c>
      <c r="E4" s="38">
        <v>45454.05</v>
      </c>
      <c r="F4" s="38">
        <v>0</v>
      </c>
      <c r="G4" s="38">
        <v>36544.57</v>
      </c>
      <c r="H4" s="38">
        <v>177261.82</v>
      </c>
      <c r="I4" s="38">
        <v>66489.16</v>
      </c>
      <c r="J4" s="38">
        <v>9988.8700000000008</v>
      </c>
      <c r="K4" s="38">
        <v>1892997.34</v>
      </c>
      <c r="L4" s="38">
        <v>480899</v>
      </c>
      <c r="M4" s="38">
        <v>326.54000000000002</v>
      </c>
      <c r="N4" s="39">
        <f>SUM(B4:M4)</f>
        <v>8301112.3900000006</v>
      </c>
      <c r="P4" s="35"/>
      <c r="Q4" s="5"/>
    </row>
    <row r="5" spans="1:39" ht="29.25" customHeight="1" thickBot="1">
      <c r="A5" s="6" t="s">
        <v>1</v>
      </c>
      <c r="B5" s="40">
        <v>6165508.3799999999</v>
      </c>
      <c r="C5" s="40">
        <v>1439874.28</v>
      </c>
      <c r="D5" s="40">
        <v>199810.92</v>
      </c>
      <c r="E5" s="40">
        <v>63601.95</v>
      </c>
      <c r="F5" s="40">
        <v>0</v>
      </c>
      <c r="G5" s="40">
        <v>51135.29</v>
      </c>
      <c r="H5" s="40">
        <v>243036.42</v>
      </c>
      <c r="I5" s="40">
        <v>134331.23000000001</v>
      </c>
      <c r="J5" s="40">
        <v>13977.01</v>
      </c>
      <c r="K5" s="40">
        <v>2735723.68</v>
      </c>
      <c r="L5" s="40">
        <v>328950</v>
      </c>
      <c r="M5" s="40">
        <v>514.35</v>
      </c>
      <c r="N5" s="41">
        <f t="shared" ref="N5:N14" si="0">SUM(B5:M5)</f>
        <v>11376463.51</v>
      </c>
      <c r="P5" s="35"/>
      <c r="Q5" s="5"/>
    </row>
    <row r="6" spans="1:39" ht="29.25" customHeight="1" thickBot="1">
      <c r="A6" s="4" t="s">
        <v>2</v>
      </c>
      <c r="B6" s="38">
        <v>25618543.800000001</v>
      </c>
      <c r="C6" s="38">
        <v>5982877.6399999997</v>
      </c>
      <c r="D6" s="38">
        <v>1001146.79</v>
      </c>
      <c r="E6" s="38">
        <v>264274.94</v>
      </c>
      <c r="F6" s="38">
        <v>0</v>
      </c>
      <c r="G6" s="38">
        <v>212474.23999999999</v>
      </c>
      <c r="H6" s="38">
        <v>877954.15</v>
      </c>
      <c r="I6" s="38">
        <v>773145.67</v>
      </c>
      <c r="J6" s="38">
        <v>58076.43</v>
      </c>
      <c r="K6" s="38">
        <v>10116624.9</v>
      </c>
      <c r="L6" s="38">
        <v>2138755</v>
      </c>
      <c r="M6" s="38">
        <v>2027.5</v>
      </c>
      <c r="N6" s="39">
        <f t="shared" si="0"/>
        <v>47045901.060000002</v>
      </c>
      <c r="P6" s="35"/>
      <c r="Q6" s="5"/>
    </row>
    <row r="7" spans="1:39" ht="29.25" customHeight="1" thickBot="1">
      <c r="A7" s="6" t="s">
        <v>10</v>
      </c>
      <c r="B7" s="40">
        <v>5761688.6900000004</v>
      </c>
      <c r="C7" s="40">
        <v>1345567.44</v>
      </c>
      <c r="D7" s="40">
        <v>145979.20000000001</v>
      </c>
      <c r="E7" s="40">
        <v>59436.24</v>
      </c>
      <c r="F7" s="40">
        <v>0</v>
      </c>
      <c r="G7" s="40">
        <v>47786.11</v>
      </c>
      <c r="H7" s="40">
        <v>224009.8</v>
      </c>
      <c r="I7" s="40">
        <v>103564.88</v>
      </c>
      <c r="J7" s="40">
        <v>13061.57</v>
      </c>
      <c r="K7" s="40">
        <v>2418997.73</v>
      </c>
      <c r="L7" s="40">
        <v>742542</v>
      </c>
      <c r="M7" s="40">
        <v>429.79</v>
      </c>
      <c r="N7" s="41">
        <f t="shared" si="0"/>
        <v>10863063.450000001</v>
      </c>
      <c r="P7" s="35"/>
      <c r="Q7" s="5"/>
    </row>
    <row r="8" spans="1:39" ht="29.25" customHeight="1" thickBot="1">
      <c r="A8" s="4" t="s">
        <v>12</v>
      </c>
      <c r="B8" s="38">
        <v>23815492.129999999</v>
      </c>
      <c r="C8" s="38">
        <v>5561798.3799999999</v>
      </c>
      <c r="D8" s="38">
        <v>903621.8</v>
      </c>
      <c r="E8" s="38">
        <v>245675.08</v>
      </c>
      <c r="F8" s="38">
        <v>0</v>
      </c>
      <c r="G8" s="38">
        <v>197520.15</v>
      </c>
      <c r="H8" s="38">
        <v>843388.78</v>
      </c>
      <c r="I8" s="38">
        <v>706362.44000000006</v>
      </c>
      <c r="J8" s="38">
        <v>53988.97</v>
      </c>
      <c r="K8" s="38">
        <v>10002008.26</v>
      </c>
      <c r="L8" s="38">
        <v>7925171</v>
      </c>
      <c r="M8" s="38">
        <v>1795.52</v>
      </c>
      <c r="N8" s="39">
        <f t="shared" si="0"/>
        <v>50256822.509999998</v>
      </c>
      <c r="P8" s="35"/>
      <c r="Q8" s="5"/>
    </row>
    <row r="9" spans="1:39" ht="29.25" customHeight="1" thickBot="1">
      <c r="A9" s="6" t="s">
        <v>3</v>
      </c>
      <c r="B9" s="40">
        <v>9226836.3599999994</v>
      </c>
      <c r="C9" s="40">
        <v>2154807.6</v>
      </c>
      <c r="D9" s="40">
        <v>0</v>
      </c>
      <c r="E9" s="40">
        <v>95181.9</v>
      </c>
      <c r="F9" s="40">
        <v>0</v>
      </c>
      <c r="G9" s="40">
        <v>76525.23</v>
      </c>
      <c r="H9" s="40">
        <v>331866.93</v>
      </c>
      <c r="I9" s="40">
        <v>204354.89</v>
      </c>
      <c r="J9" s="40">
        <v>20916.940000000002</v>
      </c>
      <c r="K9" s="40">
        <v>4395779.4000000004</v>
      </c>
      <c r="L9" s="40">
        <v>1045408</v>
      </c>
      <c r="M9" s="40">
        <v>739.55</v>
      </c>
      <c r="N9" s="41">
        <f t="shared" si="0"/>
        <v>17552416.800000001</v>
      </c>
      <c r="P9" s="35"/>
      <c r="Q9" s="5"/>
    </row>
    <row r="10" spans="1:39" ht="29.25" customHeight="1" thickBot="1">
      <c r="A10" s="4" t="s">
        <v>4</v>
      </c>
      <c r="B10" s="38">
        <v>6965607.0499999998</v>
      </c>
      <c r="C10" s="38">
        <v>1626726.91</v>
      </c>
      <c r="D10" s="38">
        <v>187114.15</v>
      </c>
      <c r="E10" s="38">
        <v>71855.58</v>
      </c>
      <c r="F10" s="38">
        <v>0</v>
      </c>
      <c r="G10" s="38">
        <v>57771.12</v>
      </c>
      <c r="H10" s="38">
        <v>257981.97</v>
      </c>
      <c r="I10" s="38">
        <v>133836.9</v>
      </c>
      <c r="J10" s="38">
        <v>15790.81</v>
      </c>
      <c r="K10" s="38">
        <v>2687897.88</v>
      </c>
      <c r="L10" s="38">
        <v>566973</v>
      </c>
      <c r="M10" s="38">
        <v>527.83000000000004</v>
      </c>
      <c r="N10" s="39">
        <f t="shared" si="0"/>
        <v>12572083.200000001</v>
      </c>
      <c r="P10" s="35"/>
      <c r="Q10" s="5"/>
    </row>
    <row r="11" spans="1:39" ht="29.25" customHeight="1" thickBot="1">
      <c r="A11" s="6" t="s">
        <v>5</v>
      </c>
      <c r="B11" s="40">
        <v>4348201.6500000004</v>
      </c>
      <c r="C11" s="40">
        <v>1015465.93</v>
      </c>
      <c r="D11" s="40">
        <v>111632.66</v>
      </c>
      <c r="E11" s="40">
        <v>44855.040000000001</v>
      </c>
      <c r="F11" s="40">
        <v>0</v>
      </c>
      <c r="G11" s="40">
        <v>36062.97</v>
      </c>
      <c r="H11" s="40">
        <v>165034.97</v>
      </c>
      <c r="I11" s="40">
        <v>73100.58</v>
      </c>
      <c r="J11" s="40">
        <v>9857.24</v>
      </c>
      <c r="K11" s="40">
        <v>1825369.32</v>
      </c>
      <c r="L11" s="40">
        <v>2567016</v>
      </c>
      <c r="M11" s="40">
        <v>345.29</v>
      </c>
      <c r="N11" s="41">
        <f t="shared" si="0"/>
        <v>10196941.649999999</v>
      </c>
      <c r="P11" s="35"/>
      <c r="Q11" s="5"/>
    </row>
    <row r="12" spans="1:39" ht="29.25" customHeight="1" thickBot="1">
      <c r="A12" s="4" t="s">
        <v>6</v>
      </c>
      <c r="B12" s="38">
        <v>5348165.0999999996</v>
      </c>
      <c r="C12" s="38">
        <v>1248994.3899999999</v>
      </c>
      <c r="D12" s="38">
        <v>137865.59</v>
      </c>
      <c r="E12" s="38">
        <v>55170.43</v>
      </c>
      <c r="F12" s="38">
        <v>0</v>
      </c>
      <c r="G12" s="38">
        <v>44356.44</v>
      </c>
      <c r="H12" s="38">
        <v>191994.77</v>
      </c>
      <c r="I12" s="38">
        <v>93072.97</v>
      </c>
      <c r="J12" s="38">
        <v>12124.12</v>
      </c>
      <c r="K12" s="38">
        <v>2382731.35</v>
      </c>
      <c r="L12" s="38">
        <v>249667</v>
      </c>
      <c r="M12" s="38">
        <v>404.55</v>
      </c>
      <c r="N12" s="39">
        <f t="shared" si="0"/>
        <v>9764546.709999999</v>
      </c>
      <c r="P12" s="35"/>
      <c r="Q12" s="5"/>
    </row>
    <row r="13" spans="1:39" ht="29.25" customHeight="1" thickBot="1">
      <c r="A13" s="6" t="s">
        <v>7</v>
      </c>
      <c r="B13" s="40">
        <v>5020977.42</v>
      </c>
      <c r="C13" s="40">
        <v>1172583.96</v>
      </c>
      <c r="D13" s="40">
        <v>28934.66</v>
      </c>
      <c r="E13" s="40">
        <v>51795.24</v>
      </c>
      <c r="F13" s="40">
        <v>0</v>
      </c>
      <c r="G13" s="40">
        <v>41642.82</v>
      </c>
      <c r="H13" s="40">
        <v>172404.02</v>
      </c>
      <c r="I13" s="40">
        <v>20568.419999999998</v>
      </c>
      <c r="J13" s="40">
        <v>11382.4</v>
      </c>
      <c r="K13" s="40">
        <v>2196678.4500000002</v>
      </c>
      <c r="L13" s="40">
        <v>561489</v>
      </c>
      <c r="M13" s="40">
        <v>196.58</v>
      </c>
      <c r="N13" s="41">
        <f t="shared" si="0"/>
        <v>9278652.9700000007</v>
      </c>
      <c r="P13" s="35"/>
      <c r="Q13" s="5"/>
    </row>
    <row r="14" spans="1:39" ht="29.25" customHeight="1" thickBot="1">
      <c r="A14" s="4" t="s">
        <v>8</v>
      </c>
      <c r="B14" s="38">
        <v>3593717.42</v>
      </c>
      <c r="C14" s="38">
        <v>839265.95</v>
      </c>
      <c r="D14" s="38">
        <v>41021.74</v>
      </c>
      <c r="E14" s="38">
        <v>37071.949999999997</v>
      </c>
      <c r="F14" s="38">
        <v>0</v>
      </c>
      <c r="G14" s="38">
        <v>29805.46</v>
      </c>
      <c r="H14" s="38">
        <v>128759.81</v>
      </c>
      <c r="I14" s="38">
        <v>24934.66</v>
      </c>
      <c r="J14" s="38">
        <v>8146.84</v>
      </c>
      <c r="K14" s="38">
        <v>1320568.6499999999</v>
      </c>
      <c r="L14" s="38">
        <v>4644</v>
      </c>
      <c r="M14" s="38">
        <v>207.9</v>
      </c>
      <c r="N14" s="39">
        <f t="shared" si="0"/>
        <v>6028144.3800000008</v>
      </c>
      <c r="P14" s="35"/>
      <c r="Q14" s="5"/>
    </row>
    <row r="15" spans="1:39" s="9" customFormat="1" ht="42.75" customHeight="1" thickBot="1">
      <c r="A15" s="7" t="s">
        <v>11</v>
      </c>
      <c r="B15" s="42">
        <f>SUM(B4:B14)</f>
        <v>100271006.88</v>
      </c>
      <c r="C15" s="42">
        <f>SUM(C4:C14)</f>
        <v>23416989.260000002</v>
      </c>
      <c r="D15" s="42">
        <f>SUM(D4:D14)</f>
        <v>2912982.89</v>
      </c>
      <c r="E15" s="42">
        <f t="shared" ref="E15:M15" si="1">SUM(E4:E14)</f>
        <v>1034372.4</v>
      </c>
      <c r="F15" s="42">
        <f t="shared" si="1"/>
        <v>0</v>
      </c>
      <c r="G15" s="42">
        <f t="shared" si="1"/>
        <v>831624.39999999979</v>
      </c>
      <c r="H15" s="42">
        <f t="shared" si="1"/>
        <v>3613693.4400000009</v>
      </c>
      <c r="I15" s="42">
        <f t="shared" si="1"/>
        <v>2333761.8000000003</v>
      </c>
      <c r="J15" s="42">
        <f t="shared" si="1"/>
        <v>227311.19999999998</v>
      </c>
      <c r="K15" s="42">
        <f t="shared" si="1"/>
        <v>41975376.960000008</v>
      </c>
      <c r="L15" s="42">
        <f t="shared" si="1"/>
        <v>16611514</v>
      </c>
      <c r="M15" s="42">
        <f t="shared" si="1"/>
        <v>7515.4000000000005</v>
      </c>
      <c r="N15" s="42">
        <f>SUM(N4:N14)</f>
        <v>193236148.63</v>
      </c>
      <c r="O15" s="8"/>
      <c r="P15" s="35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27" customHeight="1">
      <c r="A16" s="56" t="s">
        <v>27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31"/>
      <c r="M16" s="50"/>
    </row>
    <row r="17" spans="1:39" ht="27" customHeight="1">
      <c r="A17" s="60" t="s">
        <v>40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39" ht="27" customHeight="1">
      <c r="A18" s="60" t="s">
        <v>42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39" s="46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0" customFormat="1" ht="24.75" customHeight="1">
      <c r="A20" s="63" t="s">
        <v>38</v>
      </c>
      <c r="B20" s="64"/>
      <c r="C20" s="64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3" t="s">
        <v>17</v>
      </c>
      <c r="B21" s="53"/>
      <c r="C21" s="53"/>
      <c r="D21" s="18"/>
      <c r="E21" s="43">
        <v>417795862</v>
      </c>
      <c r="F21" s="19" t="s">
        <v>13</v>
      </c>
      <c r="G21" s="43">
        <f>ROUND(E21*0.24,2)</f>
        <v>100271006.88</v>
      </c>
      <c r="H21" s="51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53" t="s">
        <v>32</v>
      </c>
      <c r="B22" s="53"/>
      <c r="C22" s="53"/>
      <c r="D22" s="18"/>
      <c r="E22" s="43">
        <v>23416989.260000002</v>
      </c>
      <c r="F22" s="19" t="s">
        <v>15</v>
      </c>
      <c r="G22" s="43">
        <f>E22</f>
        <v>23416989.260000002</v>
      </c>
      <c r="H22" s="51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6.25" customHeight="1">
      <c r="A23" s="53" t="s">
        <v>28</v>
      </c>
      <c r="B23" s="53"/>
      <c r="C23" s="53"/>
      <c r="D23" s="18"/>
      <c r="E23" s="43">
        <v>3166097.78</v>
      </c>
      <c r="F23" s="19" t="s">
        <v>15</v>
      </c>
      <c r="G23" s="43">
        <f>E23</f>
        <v>3166097.78</v>
      </c>
      <c r="H23" s="51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68.25" customHeight="1">
      <c r="A24" s="53" t="s">
        <v>39</v>
      </c>
      <c r="B24" s="53"/>
      <c r="C24" s="53"/>
      <c r="D24" s="47"/>
      <c r="E24" s="48">
        <v>253114.89</v>
      </c>
      <c r="F24" s="19"/>
      <c r="G24" s="48">
        <f>-E24</f>
        <v>-253114.89</v>
      </c>
      <c r="H24" s="11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4" customHeight="1">
      <c r="A25" s="53" t="s">
        <v>23</v>
      </c>
      <c r="B25" s="53"/>
      <c r="C25" s="53"/>
      <c r="D25" s="18"/>
      <c r="E25" s="43">
        <v>5171862</v>
      </c>
      <c r="F25" s="19" t="s">
        <v>14</v>
      </c>
      <c r="G25" s="43">
        <f>ROUND(E25*0.2,2)</f>
        <v>1034372.4</v>
      </c>
      <c r="H25" s="5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27" customHeight="1">
      <c r="A26" s="53" t="s">
        <v>19</v>
      </c>
      <c r="B26" s="53"/>
      <c r="C26" s="53"/>
      <c r="D26" s="18"/>
      <c r="E26" s="45">
        <v>0</v>
      </c>
      <c r="F26" s="19" t="s">
        <v>14</v>
      </c>
      <c r="G26" s="43">
        <f>ROUND(E26*0.2,2)</f>
        <v>0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3" t="s">
        <v>20</v>
      </c>
      <c r="B27" s="53"/>
      <c r="C27" s="53"/>
      <c r="D27" s="18"/>
      <c r="E27" s="43">
        <v>4158122</v>
      </c>
      <c r="F27" s="19" t="s">
        <v>14</v>
      </c>
      <c r="G27" s="43">
        <f>ROUND(E27*0.2,2)</f>
        <v>831624.4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32.25" customHeight="1">
      <c r="A28" s="53" t="s">
        <v>21</v>
      </c>
      <c r="B28" s="53"/>
      <c r="C28" s="53"/>
      <c r="D28" s="18"/>
      <c r="E28" s="43">
        <v>15057056</v>
      </c>
      <c r="F28" s="19" t="s">
        <v>13</v>
      </c>
      <c r="G28" s="43">
        <f>ROUND(E28*0.24,2)</f>
        <v>3613693.44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3" t="s">
        <v>24</v>
      </c>
      <c r="B29" s="53"/>
      <c r="C29" s="53"/>
      <c r="D29" s="18"/>
      <c r="E29" s="43">
        <v>11668809</v>
      </c>
      <c r="F29" s="19" t="s">
        <v>14</v>
      </c>
      <c r="G29" s="43">
        <f>ROUND(E29*0.2,2)</f>
        <v>2333761.7999999998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47.25" customHeight="1">
      <c r="A30" s="53" t="s">
        <v>25</v>
      </c>
      <c r="B30" s="53"/>
      <c r="C30" s="53"/>
      <c r="D30" s="18"/>
      <c r="E30" s="43">
        <v>1136556</v>
      </c>
      <c r="F30" s="19" t="s">
        <v>14</v>
      </c>
      <c r="G30" s="43">
        <f>ROUND(E30*0.2,2)</f>
        <v>227311.2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9.25" customHeight="1">
      <c r="A31" s="53" t="s">
        <v>22</v>
      </c>
      <c r="B31" s="53"/>
      <c r="C31" s="53"/>
      <c r="D31" s="18"/>
      <c r="E31" s="43">
        <v>174897404</v>
      </c>
      <c r="F31" s="19" t="s">
        <v>13</v>
      </c>
      <c r="G31" s="43">
        <f>ROUND(E31*0.24,2)</f>
        <v>41975376.960000001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25.5">
      <c r="A32" s="32" t="s">
        <v>31</v>
      </c>
      <c r="B32" s="32"/>
      <c r="C32" s="32"/>
      <c r="D32" s="33"/>
      <c r="E32" s="43">
        <v>47417574</v>
      </c>
      <c r="F32" s="19"/>
      <c r="G32" s="43">
        <v>16611514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s="10" customFormat="1" ht="40.5" customHeight="1">
      <c r="A33" s="53" t="str">
        <f>+M2</f>
        <v>ART. 126 de la LISR  (Enajenación de Bienes)</v>
      </c>
      <c r="B33" s="53"/>
      <c r="C33" s="53"/>
      <c r="D33" s="49"/>
      <c r="E33" s="43">
        <v>37577</v>
      </c>
      <c r="F33" s="19" t="s">
        <v>14</v>
      </c>
      <c r="G33" s="43">
        <f>ROUND(E33*0.2,2)</f>
        <v>7515.4</v>
      </c>
      <c r="H33" s="11"/>
      <c r="I33" s="11"/>
      <c r="J33" s="12"/>
      <c r="K33" s="12"/>
      <c r="L33" s="12"/>
      <c r="M33" s="12"/>
      <c r="N33" s="12"/>
      <c r="O33" s="12"/>
      <c r="P33" s="34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ht="27" thickBot="1">
      <c r="A34" s="62" t="s">
        <v>11</v>
      </c>
      <c r="B34" s="62"/>
      <c r="C34" s="62"/>
      <c r="D34" s="20"/>
      <c r="E34" s="44">
        <f>SUM(E21:E33)</f>
        <v>704177023.92999995</v>
      </c>
      <c r="F34" s="21"/>
      <c r="G34" s="44">
        <f>SUM(G21:G33)</f>
        <v>193236148.63000003</v>
      </c>
      <c r="H34" s="51"/>
      <c r="I34" s="11"/>
      <c r="J34" s="12"/>
      <c r="K34" s="12"/>
      <c r="L34" s="12"/>
      <c r="M34" s="12"/>
      <c r="N34" s="12"/>
    </row>
    <row r="35" spans="1:39" ht="26.25" thickTop="1">
      <c r="A35" s="11"/>
      <c r="B35" s="11"/>
      <c r="C35" s="11"/>
      <c r="D35" s="11"/>
      <c r="E35" s="36"/>
      <c r="F35" s="11"/>
      <c r="G35" s="52"/>
      <c r="H35" s="11"/>
      <c r="I35" s="11"/>
      <c r="J35" s="12"/>
      <c r="K35" s="12"/>
      <c r="L35" s="12"/>
      <c r="M35" s="12"/>
      <c r="N35" s="12"/>
    </row>
    <row r="36" spans="1:39" ht="25.5">
      <c r="A36" s="22"/>
      <c r="B36" s="22"/>
      <c r="C36" s="22"/>
      <c r="D36" s="22"/>
      <c r="E36" s="22"/>
      <c r="F36" s="22"/>
      <c r="G36" s="43"/>
      <c r="H36" s="22"/>
      <c r="I36" s="22"/>
    </row>
    <row r="37" spans="1:39">
      <c r="A37" s="22"/>
      <c r="B37" s="22"/>
      <c r="C37" s="22"/>
      <c r="D37" s="22"/>
      <c r="E37" s="22"/>
      <c r="F37" s="22"/>
      <c r="G37" s="22"/>
      <c r="H37" s="22"/>
      <c r="I37" s="22"/>
    </row>
    <row r="38" spans="1:39" s="1" customFormat="1">
      <c r="A38" s="54"/>
      <c r="B38" s="54"/>
      <c r="C38" s="54"/>
      <c r="D38" s="23"/>
      <c r="E38" s="24"/>
      <c r="F38" s="25"/>
      <c r="G38" s="24"/>
      <c r="H38" s="24"/>
      <c r="I38" s="25"/>
      <c r="J38" s="24"/>
      <c r="P38" s="34"/>
    </row>
    <row r="39" spans="1:39" s="1" customFormat="1">
      <c r="A39" s="54"/>
      <c r="B39" s="54"/>
      <c r="C39" s="54"/>
      <c r="D39" s="23"/>
      <c r="E39" s="24"/>
      <c r="F39" s="25"/>
      <c r="G39" s="24"/>
      <c r="H39" s="24"/>
      <c r="I39" s="25"/>
      <c r="J39" s="24"/>
      <c r="P39" s="34"/>
    </row>
    <row r="40" spans="1:39" s="1" customFormat="1">
      <c r="A40" s="54"/>
      <c r="B40" s="54"/>
      <c r="C40" s="54"/>
      <c r="D40" s="23"/>
      <c r="E40" s="24"/>
      <c r="F40" s="25"/>
      <c r="G40" s="24"/>
      <c r="H40" s="24"/>
      <c r="I40" s="25"/>
      <c r="J40" s="24"/>
      <c r="P40" s="34"/>
    </row>
    <row r="41" spans="1:39" s="1" customFormat="1">
      <c r="A41" s="54"/>
      <c r="B41" s="54"/>
      <c r="C41" s="54"/>
      <c r="D41" s="23"/>
      <c r="E41" s="24"/>
      <c r="F41" s="25"/>
      <c r="G41" s="24"/>
      <c r="H41" s="24"/>
      <c r="I41" s="25"/>
      <c r="J41" s="24"/>
      <c r="P41" s="34"/>
    </row>
    <row r="42" spans="1:39" s="1" customFormat="1">
      <c r="A42" s="54"/>
      <c r="B42" s="54"/>
      <c r="C42" s="54"/>
      <c r="D42" s="23"/>
      <c r="E42" s="24"/>
      <c r="F42" s="25"/>
      <c r="G42" s="24"/>
      <c r="H42" s="24"/>
      <c r="I42" s="25"/>
      <c r="J42" s="24"/>
      <c r="P42" s="34"/>
    </row>
    <row r="43" spans="1:39" s="1" customFormat="1">
      <c r="A43" s="54"/>
      <c r="B43" s="54"/>
      <c r="C43" s="54"/>
      <c r="D43" s="23"/>
      <c r="E43" s="24"/>
      <c r="F43" s="25"/>
      <c r="G43" s="24"/>
      <c r="H43" s="24"/>
      <c r="I43" s="25"/>
      <c r="J43" s="24"/>
      <c r="P43" s="34"/>
    </row>
    <row r="44" spans="1:39" s="1" customFormat="1">
      <c r="A44" s="54"/>
      <c r="B44" s="54"/>
      <c r="C44" s="54"/>
      <c r="D44" s="23"/>
      <c r="E44" s="24"/>
      <c r="F44" s="25"/>
      <c r="G44" s="24"/>
      <c r="H44" s="24"/>
      <c r="I44" s="25"/>
      <c r="J44" s="24"/>
      <c r="P44" s="34"/>
    </row>
    <row r="45" spans="1:39" s="1" customFormat="1">
      <c r="A45" s="54"/>
      <c r="B45" s="54"/>
      <c r="C45" s="54"/>
      <c r="D45" s="23"/>
      <c r="E45" s="24"/>
      <c r="F45" s="25"/>
      <c r="G45" s="24"/>
      <c r="H45" s="24"/>
      <c r="I45" s="25"/>
      <c r="J45" s="24"/>
      <c r="P45" s="34"/>
    </row>
    <row r="46" spans="1:39" s="1" customFormat="1">
      <c r="A46" s="54"/>
      <c r="B46" s="54"/>
      <c r="C46" s="54"/>
      <c r="D46" s="26"/>
      <c r="E46" s="24"/>
      <c r="F46" s="25"/>
      <c r="G46" s="24"/>
      <c r="H46" s="24"/>
      <c r="I46" s="25"/>
      <c r="J46" s="24"/>
      <c r="P46" s="34"/>
    </row>
    <row r="47" spans="1:39" s="1" customFormat="1">
      <c r="A47" s="54"/>
      <c r="B47" s="54"/>
      <c r="C47" s="54"/>
      <c r="D47" s="23"/>
      <c r="E47" s="24"/>
      <c r="F47" s="25"/>
      <c r="G47" s="24"/>
      <c r="H47" s="24"/>
      <c r="I47" s="25"/>
      <c r="J47" s="24"/>
      <c r="P47" s="34"/>
    </row>
    <row r="48" spans="1:39">
      <c r="A48" s="22"/>
      <c r="B48" s="22"/>
      <c r="C48" s="22"/>
      <c r="D48" s="27"/>
      <c r="E48" s="27"/>
      <c r="F48" s="27"/>
      <c r="G48" s="27"/>
      <c r="H48" s="27"/>
      <c r="I48" s="27"/>
      <c r="J48" s="27"/>
    </row>
    <row r="49" spans="1:9">
      <c r="A49" s="22"/>
      <c r="B49" s="22"/>
      <c r="C49" s="22"/>
      <c r="D49" s="28"/>
      <c r="E49" s="28"/>
      <c r="F49" s="24"/>
      <c r="G49" s="24"/>
      <c r="H49" s="24"/>
      <c r="I49" s="25"/>
    </row>
    <row r="50" spans="1:9">
      <c r="D50" s="29"/>
      <c r="E50" s="29"/>
      <c r="F50" s="29"/>
      <c r="G50" s="29"/>
      <c r="I50" s="30"/>
    </row>
  </sheetData>
  <mergeCells count="41">
    <mergeCell ref="A1:N1"/>
    <mergeCell ref="A34:C34"/>
    <mergeCell ref="A20:C20"/>
    <mergeCell ref="A21:C21"/>
    <mergeCell ref="A22:C22"/>
    <mergeCell ref="A25:C25"/>
    <mergeCell ref="A26:C26"/>
    <mergeCell ref="A23:C23"/>
    <mergeCell ref="A2:A3"/>
    <mergeCell ref="B2:B3"/>
    <mergeCell ref="E2:E3"/>
    <mergeCell ref="F2:F3"/>
    <mergeCell ref="G2:G3"/>
    <mergeCell ref="J2:J3"/>
    <mergeCell ref="A27:C27"/>
    <mergeCell ref="A31:C31"/>
    <mergeCell ref="A29:C29"/>
    <mergeCell ref="A30:C30"/>
    <mergeCell ref="N2:N3"/>
    <mergeCell ref="A16:K16"/>
    <mergeCell ref="L2:L3"/>
    <mergeCell ref="H2:H3"/>
    <mergeCell ref="I2:I3"/>
    <mergeCell ref="A28:C28"/>
    <mergeCell ref="K2:K3"/>
    <mergeCell ref="C2:D2"/>
    <mergeCell ref="A24:C24"/>
    <mergeCell ref="A17:N17"/>
    <mergeCell ref="M2:M3"/>
    <mergeCell ref="A18:N18"/>
    <mergeCell ref="A47:C47"/>
    <mergeCell ref="A38:C38"/>
    <mergeCell ref="A39:C39"/>
    <mergeCell ref="A40:C40"/>
    <mergeCell ref="A41:C41"/>
    <mergeCell ref="A42:C42"/>
    <mergeCell ref="A33:C33"/>
    <mergeCell ref="A43:C43"/>
    <mergeCell ref="A44:C44"/>
    <mergeCell ref="A45:C45"/>
    <mergeCell ref="A46:C46"/>
  </mergeCells>
  <printOptions horizontalCentered="1"/>
  <pageMargins left="0.7" right="0.7" top="0.75" bottom="0.75" header="0.3" footer="0.3"/>
  <pageSetup scale="28" orientation="landscape" r:id="rId1"/>
  <ignoredErrors>
    <ignoredError sqref="G28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42.75" customHeight="1" thickBot="1">
      <c r="A2" s="59" t="s">
        <v>29</v>
      </c>
      <c r="B2" s="59" t="s">
        <v>30</v>
      </c>
      <c r="C2" s="59" t="s">
        <v>18</v>
      </c>
      <c r="D2" s="59"/>
      <c r="E2" s="59" t="s">
        <v>23</v>
      </c>
      <c r="F2" s="59" t="s">
        <v>19</v>
      </c>
      <c r="G2" s="59" t="s">
        <v>20</v>
      </c>
      <c r="H2" s="59" t="s">
        <v>21</v>
      </c>
      <c r="I2" s="59" t="s">
        <v>24</v>
      </c>
      <c r="J2" s="59" t="s">
        <v>25</v>
      </c>
      <c r="K2" s="59" t="s">
        <v>22</v>
      </c>
      <c r="L2" s="57" t="s">
        <v>31</v>
      </c>
      <c r="M2" s="55" t="s">
        <v>26</v>
      </c>
    </row>
    <row r="3" spans="1:13" ht="48.75" customHeight="1" thickBot="1">
      <c r="A3" s="59"/>
      <c r="B3" s="59"/>
      <c r="C3" s="37">
        <v>0.7</v>
      </c>
      <c r="D3" s="37" t="s">
        <v>33</v>
      </c>
      <c r="E3" s="59"/>
      <c r="F3" s="59"/>
      <c r="G3" s="59"/>
      <c r="H3" s="59"/>
      <c r="I3" s="59"/>
      <c r="J3" s="59"/>
      <c r="K3" s="59"/>
      <c r="L3" s="58"/>
      <c r="M3" s="55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61" t="s">
        <v>35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37.5" customHeight="1" thickBot="1">
      <c r="A18" s="59" t="s">
        <v>29</v>
      </c>
      <c r="B18" s="59" t="s">
        <v>30</v>
      </c>
      <c r="C18" s="59" t="s">
        <v>18</v>
      </c>
      <c r="D18" s="59"/>
      <c r="E18" s="59" t="s">
        <v>23</v>
      </c>
      <c r="F18" s="59" t="s">
        <v>19</v>
      </c>
      <c r="G18" s="59" t="s">
        <v>20</v>
      </c>
      <c r="H18" s="59" t="s">
        <v>21</v>
      </c>
      <c r="I18" s="59" t="s">
        <v>24</v>
      </c>
      <c r="J18" s="59" t="s">
        <v>25</v>
      </c>
      <c r="K18" s="59" t="s">
        <v>22</v>
      </c>
      <c r="L18" s="57" t="s">
        <v>31</v>
      </c>
      <c r="M18" s="55" t="s">
        <v>26</v>
      </c>
    </row>
    <row r="19" spans="1:13" ht="36.75" customHeight="1" thickBot="1">
      <c r="A19" s="59"/>
      <c r="B19" s="59"/>
      <c r="C19" s="37">
        <v>0.7</v>
      </c>
      <c r="D19" s="37" t="s">
        <v>33</v>
      </c>
      <c r="E19" s="59"/>
      <c r="F19" s="59"/>
      <c r="G19" s="59"/>
      <c r="H19" s="59"/>
      <c r="I19" s="59"/>
      <c r="J19" s="59"/>
      <c r="K19" s="59"/>
      <c r="L19" s="58"/>
      <c r="M19" s="55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61" t="s">
        <v>11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1:13" ht="37.5" customHeight="1" thickBot="1">
      <c r="A34" s="59" t="s">
        <v>29</v>
      </c>
      <c r="B34" s="59" t="s">
        <v>30</v>
      </c>
      <c r="C34" s="59" t="s">
        <v>18</v>
      </c>
      <c r="D34" s="59"/>
      <c r="E34" s="59" t="s">
        <v>23</v>
      </c>
      <c r="F34" s="59" t="s">
        <v>19</v>
      </c>
      <c r="G34" s="59" t="s">
        <v>20</v>
      </c>
      <c r="H34" s="59" t="s">
        <v>21</v>
      </c>
      <c r="I34" s="59" t="s">
        <v>24</v>
      </c>
      <c r="J34" s="59" t="s">
        <v>25</v>
      </c>
      <c r="K34" s="59" t="s">
        <v>22</v>
      </c>
      <c r="L34" s="57" t="s">
        <v>31</v>
      </c>
      <c r="M34" s="55" t="s">
        <v>26</v>
      </c>
    </row>
    <row r="35" spans="1:13" ht="36.75" customHeight="1" thickBot="1">
      <c r="A35" s="59"/>
      <c r="B35" s="59"/>
      <c r="C35" s="37">
        <v>0.7</v>
      </c>
      <c r="D35" s="37" t="s">
        <v>33</v>
      </c>
      <c r="E35" s="59"/>
      <c r="F35" s="59"/>
      <c r="G35" s="59"/>
      <c r="H35" s="59"/>
      <c r="I35" s="59"/>
      <c r="J35" s="59"/>
      <c r="K35" s="59"/>
      <c r="L35" s="58"/>
      <c r="M35" s="55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HP</cp:lastModifiedBy>
  <cp:lastPrinted>2020-12-31T18:36:12Z</cp:lastPrinted>
  <dcterms:created xsi:type="dcterms:W3CDTF">2008-01-30T14:54:54Z</dcterms:created>
  <dcterms:modified xsi:type="dcterms:W3CDTF">2020-12-31T18:42:35Z</dcterms:modified>
</cp:coreProperties>
</file>