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FEBRER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M10" i="1"/>
  <c r="M6" i="1"/>
  <c r="D18" i="1"/>
  <c r="M7" i="1"/>
  <c r="M8" i="1"/>
  <c r="M9" i="1"/>
  <c r="M11" i="1"/>
  <c r="M12" i="1"/>
  <c r="M13" i="1"/>
  <c r="M15" i="1"/>
  <c r="M16" i="1"/>
  <c r="M17" i="1"/>
  <c r="C18" i="1" l="1"/>
  <c r="E18" i="1"/>
  <c r="F18" i="1"/>
  <c r="G18" i="1"/>
  <c r="H18" i="1"/>
  <c r="I18" i="1"/>
  <c r="J18" i="1"/>
  <c r="K18" i="1"/>
  <c r="L18" i="1"/>
  <c r="B18" i="1" l="1"/>
  <c r="M5" i="1" l="1"/>
  <c r="E31" i="1"/>
  <c r="G26" i="1" l="1"/>
  <c r="G25" i="1"/>
  <c r="G30" i="1" l="1"/>
  <c r="G29" i="1"/>
  <c r="G28" i="1"/>
  <c r="G27" i="1"/>
  <c r="G24" i="1"/>
  <c r="G23" i="1" l="1"/>
  <c r="G22" i="1"/>
  <c r="M18" i="1" l="1"/>
  <c r="G31" i="1"/>
</calcChain>
</file>

<file path=xl/sharedStrings.xml><?xml version="1.0" encoding="utf-8"?>
<sst xmlns="http://schemas.openxmlformats.org/spreadsheetml/2006/main" count="51" uniqueCount="38">
  <si>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</si>
  <si>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</si>
  <si>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</si>
  <si>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</si>
  <si>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</si>
  <si>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</si>
  <si>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</si>
  <si>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</si>
  <si>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</si>
  <si>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</si>
  <si>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</si>
  <si>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</si>
  <si>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</si>
  <si>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</si>
  <si>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</si>
  <si>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</si>
  <si>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</si>
  <si>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</si>
  <si>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</si>
  <si>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</si>
  <si>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</si>
  <si>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</si>
  <si>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</si>
  <si>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</si>
  <si>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</si>
  <si>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</si>
  <si>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</si>
  <si>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</si>
  <si>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</si>
  <si>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</si>
  <si>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</si>
  <si>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</si>
  <si>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</si>
  <si>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PARTICIPACIONES A MUNICIPIOS FEBRERO 2021</t>
  </si>
  <si>
    <t>TERCER AJUSTE CUATRIMESTRAL 2020</t>
  </si>
  <si>
    <t>FEBRERO 2021</t>
  </si>
  <si>
    <t>DZITBALCHE</t>
  </si>
  <si>
    <t>SEYBAPLAYA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</si>
</sst>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4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</cellStyleXfs>
  <cellXfs count="60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0" fillId="2" borderId="3" xfId="3" applyFont="1" applyFill="1" applyBorder="1"/>
    <xf numFmtId="3" fontId="3" fillId="2" borderId="0" xfId="3" applyNumberFormat="1" applyFont="1" applyFill="1"/>
    <xf numFmtId="44" fontId="11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0" fillId="2" borderId="0" xfId="3" applyFont="1" applyFill="1"/>
    <xf numFmtId="3" fontId="10" fillId="2" borderId="0" xfId="3" applyNumberFormat="1" applyFont="1" applyFill="1"/>
    <xf numFmtId="44" fontId="10" fillId="2" borderId="0" xfId="3" applyNumberFormat="1" applyFont="1" applyFill="1"/>
    <xf numFmtId="0" fontId="10" fillId="0" borderId="0" xfId="3" applyFont="1"/>
    <xf numFmtId="0" fontId="12" fillId="2" borderId="0" xfId="4" applyFont="1" applyFill="1" applyBorder="1" applyAlignment="1">
      <alignment horizontal="left" vertical="center"/>
    </xf>
    <xf numFmtId="0" fontId="11" fillId="0" borderId="0" xfId="3" applyFont="1"/>
    <xf numFmtId="0" fontId="11" fillId="2" borderId="0" xfId="3" applyFont="1" applyFill="1" applyBorder="1"/>
    <xf numFmtId="0" fontId="11" fillId="2" borderId="0" xfId="3" applyFont="1" applyFill="1"/>
    <xf numFmtId="0" fontId="14" fillId="2" borderId="0" xfId="4" applyFont="1" applyFill="1" applyBorder="1" applyAlignment="1">
      <alignment horizontal="center" vertical="center"/>
    </xf>
    <xf numFmtId="0" fontId="14" fillId="4" borderId="0" xfId="4" applyFont="1" applyFill="1" applyBorder="1" applyAlignment="1">
      <alignment horizontal="center" vertical="center"/>
    </xf>
    <xf numFmtId="0" fontId="14" fillId="2" borderId="0" xfId="4" applyFont="1" applyFill="1" applyBorder="1" applyAlignment="1">
      <alignment vertical="center"/>
    </xf>
    <xf numFmtId="0" fontId="15" fillId="2" borderId="0" xfId="3" applyFont="1" applyFill="1" applyBorder="1"/>
    <xf numFmtId="0" fontId="15" fillId="2" borderId="0" xfId="3" applyFont="1" applyFill="1"/>
    <xf numFmtId="0" fontId="15" fillId="0" borderId="0" xfId="3" applyFont="1"/>
    <xf numFmtId="0" fontId="12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1" fillId="2" borderId="0" xfId="1" applyNumberFormat="1" applyFont="1" applyFill="1" applyBorder="1"/>
    <xf numFmtId="164" fontId="8" fillId="2" borderId="0" xfId="1" applyNumberFormat="1" applyFont="1" applyFill="1" applyBorder="1"/>
    <xf numFmtId="164" fontId="18" fillId="2" borderId="0" xfId="1" applyNumberFormat="1" applyFont="1" applyFill="1" applyBorder="1"/>
    <xf numFmtId="164" fontId="11" fillId="2" borderId="0" xfId="1" applyNumberFormat="1" applyFont="1" applyFill="1"/>
    <xf numFmtId="164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3" applyFont="1" applyFill="1"/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1" fillId="2" borderId="0" xfId="3" applyFont="1" applyFill="1" applyBorder="1"/>
    <xf numFmtId="0" fontId="13" fillId="2" borderId="0" xfId="4" applyFont="1" applyFill="1" applyBorder="1" applyAlignment="1">
      <alignment vertical="center" wrapText="1"/>
    </xf>
    <xf numFmtId="3" fontId="22" fillId="6" borderId="3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center" vertical="center" wrapText="1"/>
    </xf>
    <xf numFmtId="49" fontId="14" fillId="4" borderId="0" xfId="4" quotePrefix="1" applyNumberFormat="1" applyFont="1" applyFill="1" applyBorder="1" applyAlignment="1">
      <alignment horizontal="center" vertical="center"/>
    </xf>
    <xf numFmtId="49" fontId="14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left" vertical="center"/>
    </xf>
    <xf numFmtId="166" fontId="9" fillId="2" borderId="3" xfId="4" applyNumberFormat="1" applyFont="1" applyFill="1" applyBorder="1" applyAlignment="1">
      <alignment horizontal="center" vertical="center"/>
    </xf>
    <xf numFmtId="166" fontId="9" fillId="5" borderId="3" xfId="4" applyNumberFormat="1" applyFont="1" applyFill="1" applyBorder="1" applyAlignment="1">
      <alignment horizontal="center" vertical="center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383274</xdr:colOff>
      <xdr:row>0</xdr:row>
      <xdr:rowOff>106150</xdr:rowOff>
    </xdr:from>
    <xdr:to>
      <xdr:col>0</xdr:col>
      <xdr:colOff>1704662</xdr:colOff>
      <xdr:row>1</xdr:row>
      <xdr:rowOff>252683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274" y="10615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26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21</xdr:row>
      <xdr:rowOff>287547</xdr:rowOff>
    </xdr:from>
    <xdr:to>
      <xdr:col>6</xdr:col>
      <xdr:colOff>1651197</xdr:colOff>
      <xdr:row>22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23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23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7"/>
  <sheetViews>
    <sheetView tabSelected="1" topLeftCell="A9" zoomScale="50" zoomScaleNormal="50" workbookViewId="0">
      <selection activeCell="E27" sqref="E27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21.28515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5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18" ht="121.5" customHeight="1" thickBot="1">
      <c r="A1" s="51" t="s">
        <v>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8" ht="58.5" customHeight="1" thickBot="1">
      <c r="A2" s="52" t="s">
        <v>34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"/>
    </row>
    <row r="3" spans="1:18" s="5" customFormat="1" ht="56.25" customHeight="1" thickBot="1">
      <c r="A3" s="53" t="s">
        <v>0</v>
      </c>
      <c r="B3" s="53" t="s">
        <v>1</v>
      </c>
      <c r="C3" s="53" t="s">
        <v>2</v>
      </c>
      <c r="D3" s="53"/>
      <c r="E3" s="53" t="s">
        <v>3</v>
      </c>
      <c r="F3" s="53" t="s">
        <v>4</v>
      </c>
      <c r="G3" s="53" t="s">
        <v>5</v>
      </c>
      <c r="H3" s="53" t="s">
        <v>6</v>
      </c>
      <c r="I3" s="53" t="s">
        <v>7</v>
      </c>
      <c r="J3" s="53" t="s">
        <v>8</v>
      </c>
      <c r="K3" s="53" t="s">
        <v>9</v>
      </c>
      <c r="L3" s="54" t="s">
        <v>10</v>
      </c>
      <c r="M3" s="56" t="s">
        <v>11</v>
      </c>
      <c r="N3" s="4"/>
    </row>
    <row r="4" spans="1:18" s="5" customFormat="1" ht="66.75" customHeight="1" thickBot="1">
      <c r="A4" s="53"/>
      <c r="B4" s="53"/>
      <c r="C4" s="6">
        <v>0.7</v>
      </c>
      <c r="D4" s="6">
        <v>0.3</v>
      </c>
      <c r="E4" s="53"/>
      <c r="F4" s="53"/>
      <c r="G4" s="53"/>
      <c r="H4" s="53"/>
      <c r="I4" s="53"/>
      <c r="J4" s="53"/>
      <c r="K4" s="53"/>
      <c r="L4" s="55"/>
      <c r="M4" s="56"/>
      <c r="N4" s="4"/>
    </row>
    <row r="5" spans="1:18" ht="29.25" customHeight="1" thickBot="1">
      <c r="A5" s="7" t="s">
        <v>12</v>
      </c>
      <c r="B5" s="58">
        <v>349563.97</v>
      </c>
      <c r="C5" s="58">
        <v>11403.1</v>
      </c>
      <c r="D5" s="58">
        <v>64809.919999999998</v>
      </c>
      <c r="E5" s="58">
        <v>0</v>
      </c>
      <c r="F5" s="58">
        <v>0</v>
      </c>
      <c r="G5" s="58">
        <v>-7532.17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f>SUM(B5:L5)</f>
        <v>418244.81999999995</v>
      </c>
      <c r="N5" s="8">
        <v>7325624.5840751091</v>
      </c>
      <c r="Q5" s="9"/>
      <c r="R5" s="10"/>
    </row>
    <row r="6" spans="1:18" ht="29.25" customHeight="1" thickBot="1">
      <c r="A6" s="11" t="s">
        <v>13</v>
      </c>
      <c r="B6" s="59">
        <v>509550.69</v>
      </c>
      <c r="C6" s="59">
        <v>46621.84</v>
      </c>
      <c r="D6" s="59">
        <v>62191.53</v>
      </c>
      <c r="E6" s="59">
        <v>0</v>
      </c>
      <c r="F6" s="59">
        <v>0</v>
      </c>
      <c r="G6" s="59">
        <v>-6584.94</v>
      </c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59">
        <f t="shared" ref="M6:M17" si="0">SUM(B6:L6)</f>
        <v>611779.12000000011</v>
      </c>
      <c r="N6" s="8">
        <v>10087148.153269671</v>
      </c>
      <c r="Q6" s="9"/>
      <c r="R6" s="10"/>
    </row>
    <row r="7" spans="1:18" ht="29.25" customHeight="1" thickBot="1">
      <c r="A7" s="7" t="s">
        <v>14</v>
      </c>
      <c r="B7" s="58">
        <v>4402252.8600000003</v>
      </c>
      <c r="C7" s="58">
        <v>639261.65</v>
      </c>
      <c r="D7" s="58">
        <v>416310.57</v>
      </c>
      <c r="E7" s="58">
        <v>0</v>
      </c>
      <c r="F7" s="58">
        <v>0</v>
      </c>
      <c r="G7" s="58">
        <v>-22250.86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f t="shared" si="0"/>
        <v>5435574.2200000007</v>
      </c>
      <c r="N7" s="8">
        <v>38195681.677823335</v>
      </c>
      <c r="Q7" s="9"/>
      <c r="R7" s="10"/>
    </row>
    <row r="8" spans="1:18" ht="29.25" customHeight="1" thickBot="1">
      <c r="A8" s="11" t="s">
        <v>15</v>
      </c>
      <c r="B8" s="59">
        <v>553891.93999999994</v>
      </c>
      <c r="C8" s="59">
        <v>38313.870000000003</v>
      </c>
      <c r="D8" s="59">
        <v>60703.07</v>
      </c>
      <c r="E8" s="59">
        <v>0</v>
      </c>
      <c r="F8" s="59">
        <v>0</v>
      </c>
      <c r="G8" s="59">
        <v>-8969.26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f t="shared" si="0"/>
        <v>643939.61999999988</v>
      </c>
      <c r="N8" s="8">
        <v>9452981.5911252405</v>
      </c>
      <c r="Q8" s="9"/>
      <c r="R8" s="10"/>
    </row>
    <row r="9" spans="1:18" ht="29.25" customHeight="1" thickBot="1">
      <c r="A9" s="7" t="s">
        <v>16</v>
      </c>
      <c r="B9" s="58">
        <v>3970007.11</v>
      </c>
      <c r="C9" s="58">
        <v>564674.18000000005</v>
      </c>
      <c r="D9" s="58">
        <v>375756.41</v>
      </c>
      <c r="E9" s="58">
        <v>0</v>
      </c>
      <c r="F9" s="58">
        <v>0</v>
      </c>
      <c r="G9" s="58">
        <v>-21797.54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f t="shared" si="0"/>
        <v>4888640.16</v>
      </c>
      <c r="N9" s="8">
        <v>46218312.012863129</v>
      </c>
      <c r="Q9" s="9"/>
      <c r="R9" s="10"/>
    </row>
    <row r="10" spans="1:18" ht="29.25" customHeight="1" thickBot="1">
      <c r="A10" s="11" t="s">
        <v>17</v>
      </c>
      <c r="B10" s="59">
        <v>883782.06</v>
      </c>
      <c r="C10" s="59">
        <v>83923.11</v>
      </c>
      <c r="D10" s="59">
        <v>89202.76</v>
      </c>
      <c r="E10" s="59">
        <v>0</v>
      </c>
      <c r="F10" s="59">
        <v>0</v>
      </c>
      <c r="G10" s="59">
        <v>-10972.82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f t="shared" si="0"/>
        <v>1045935.11</v>
      </c>
      <c r="N10" s="8">
        <v>14290485.743763685</v>
      </c>
      <c r="Q10" s="9"/>
      <c r="R10" s="10"/>
    </row>
    <row r="11" spans="1:18" ht="29.25" customHeight="1" thickBot="1">
      <c r="A11" s="7" t="s">
        <v>36</v>
      </c>
      <c r="B11" s="58">
        <v>171210.86</v>
      </c>
      <c r="C11" s="58">
        <v>15665.1</v>
      </c>
      <c r="D11" s="58">
        <v>20896.580000000002</v>
      </c>
      <c r="E11" s="58">
        <v>0</v>
      </c>
      <c r="F11" s="58">
        <v>0</v>
      </c>
      <c r="G11" s="58">
        <v>-2212.5700000000002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f t="shared" si="0"/>
        <v>205559.96999999997</v>
      </c>
      <c r="N11" s="8"/>
      <c r="Q11" s="9"/>
      <c r="R11" s="10"/>
    </row>
    <row r="12" spans="1:18" ht="29.25" customHeight="1" thickBot="1">
      <c r="A12" s="11" t="s">
        <v>18</v>
      </c>
      <c r="B12" s="59">
        <v>728329</v>
      </c>
      <c r="C12" s="59">
        <v>60511.67</v>
      </c>
      <c r="D12" s="59">
        <v>77808.37</v>
      </c>
      <c r="E12" s="59">
        <v>0</v>
      </c>
      <c r="F12" s="59">
        <v>0</v>
      </c>
      <c r="G12" s="59">
        <v>-10309.82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f t="shared" si="0"/>
        <v>856339.22000000009</v>
      </c>
      <c r="N12" s="8">
        <v>10532812.624183219</v>
      </c>
      <c r="Q12" s="9"/>
      <c r="R12" s="10"/>
    </row>
    <row r="13" spans="1:18" ht="29.25" customHeight="1" thickBot="1">
      <c r="A13" s="7" t="s">
        <v>19</v>
      </c>
      <c r="B13" s="58">
        <v>438296.52</v>
      </c>
      <c r="C13" s="58">
        <v>33819.629999999997</v>
      </c>
      <c r="D13" s="58">
        <v>46420.639999999999</v>
      </c>
      <c r="E13" s="58">
        <v>0</v>
      </c>
      <c r="F13" s="58">
        <v>0</v>
      </c>
      <c r="G13" s="58">
        <v>-6584.44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f t="shared" si="0"/>
        <v>511952.35000000003</v>
      </c>
      <c r="N13" s="8">
        <v>6514633.5508965496</v>
      </c>
      <c r="Q13" s="9"/>
      <c r="R13" s="10"/>
    </row>
    <row r="14" spans="1:18" ht="29.25" customHeight="1" thickBot="1">
      <c r="A14" s="11" t="s">
        <v>20</v>
      </c>
      <c r="B14" s="59">
        <v>484590.64</v>
      </c>
      <c r="C14" s="59">
        <v>28420.21</v>
      </c>
      <c r="D14" s="59">
        <v>57329.16</v>
      </c>
      <c r="E14" s="59">
        <v>0</v>
      </c>
      <c r="F14" s="59">
        <v>0</v>
      </c>
      <c r="G14" s="59">
        <v>-8594.11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f t="shared" si="0"/>
        <v>561745.9</v>
      </c>
      <c r="N14" s="8">
        <v>8058342.1908190576</v>
      </c>
      <c r="Q14" s="9"/>
      <c r="R14" s="10"/>
    </row>
    <row r="15" spans="1:18" ht="29.25" customHeight="1" thickBot="1">
      <c r="A15" s="7" t="s">
        <v>21</v>
      </c>
      <c r="B15" s="58">
        <v>165077.54999999999</v>
      </c>
      <c r="C15" s="58">
        <v>-43400.15</v>
      </c>
      <c r="D15" s="58">
        <v>12032.01</v>
      </c>
      <c r="E15" s="58">
        <v>0</v>
      </c>
      <c r="F15" s="58">
        <v>0</v>
      </c>
      <c r="G15" s="58">
        <v>-10703.26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f t="shared" si="0"/>
        <v>123006.15000000001</v>
      </c>
      <c r="N15" s="8">
        <v>7138102.7492167363</v>
      </c>
      <c r="Q15" s="9"/>
      <c r="R15" s="10"/>
    </row>
    <row r="16" spans="1:18" ht="29.25" customHeight="1" thickBot="1">
      <c r="A16" s="11" t="s">
        <v>37</v>
      </c>
      <c r="B16" s="59">
        <v>159025.76999999999</v>
      </c>
      <c r="C16" s="59">
        <v>15100.94</v>
      </c>
      <c r="D16" s="59">
        <v>16050.94</v>
      </c>
      <c r="E16" s="59">
        <v>0</v>
      </c>
      <c r="F16" s="59">
        <v>0</v>
      </c>
      <c r="G16" s="59">
        <v>-1974.43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f t="shared" si="0"/>
        <v>188203.22</v>
      </c>
      <c r="N16" s="8"/>
      <c r="Q16" s="9"/>
      <c r="R16" s="10"/>
    </row>
    <row r="17" spans="1:39" ht="29.25" customHeight="1" thickBot="1">
      <c r="A17" s="7" t="s">
        <v>22</v>
      </c>
      <c r="B17" s="58">
        <v>163056.07</v>
      </c>
      <c r="C17" s="58">
        <v>-20206.87</v>
      </c>
      <c r="D17" s="58">
        <v>17058.22</v>
      </c>
      <c r="E17" s="58">
        <v>0</v>
      </c>
      <c r="F17" s="58">
        <v>0</v>
      </c>
      <c r="G17" s="58">
        <v>-7252.58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f t="shared" si="0"/>
        <v>152654.84000000003</v>
      </c>
      <c r="N17" s="8">
        <v>5572340.8719642879</v>
      </c>
      <c r="Q17" s="9"/>
      <c r="R17" s="10"/>
    </row>
    <row r="18" spans="1:39" s="17" customFormat="1" ht="42.75" customHeight="1" thickBot="1">
      <c r="A18" s="12" t="s">
        <v>23</v>
      </c>
      <c r="B18" s="13">
        <f t="shared" ref="B18:M18" si="1">SUM(B5:B17)</f>
        <v>12978635.040000001</v>
      </c>
      <c r="C18" s="13">
        <f t="shared" si="1"/>
        <v>1474108.28</v>
      </c>
      <c r="D18" s="13">
        <f>SUM(D5:D17)</f>
        <v>1316570.1799999997</v>
      </c>
      <c r="E18" s="13">
        <f t="shared" si="1"/>
        <v>0</v>
      </c>
      <c r="F18" s="13">
        <f t="shared" si="1"/>
        <v>0</v>
      </c>
      <c r="G18" s="45">
        <f t="shared" si="1"/>
        <v>-125738.8</v>
      </c>
      <c r="H18" s="13">
        <f t="shared" si="1"/>
        <v>0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3">
        <f t="shared" si="1"/>
        <v>0</v>
      </c>
      <c r="M18" s="13">
        <f t="shared" si="1"/>
        <v>15643574.700000003</v>
      </c>
      <c r="N18" s="8"/>
      <c r="O18" s="14"/>
      <c r="P18" s="15"/>
      <c r="Q18" s="14"/>
      <c r="R18" s="16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</row>
    <row r="19" spans="1:39" ht="27" customHeight="1">
      <c r="A19" s="57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8"/>
    </row>
    <row r="20" spans="1:39" s="19" customFormat="1" ht="18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39" s="27" customFormat="1" ht="33" customHeight="1">
      <c r="A21" s="49" t="s">
        <v>35</v>
      </c>
      <c r="B21" s="50"/>
      <c r="C21" s="50"/>
      <c r="D21" s="22"/>
      <c r="E21" s="23" t="s">
        <v>25</v>
      </c>
      <c r="F21" s="24"/>
      <c r="G21" s="23" t="s">
        <v>26</v>
      </c>
      <c r="H21" s="25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19" customFormat="1" ht="24.75" customHeight="1">
      <c r="A22" s="47" t="s">
        <v>27</v>
      </c>
      <c r="B22" s="47"/>
      <c r="C22" s="47"/>
      <c r="D22" s="28"/>
      <c r="E22" s="41">
        <v>54077646</v>
      </c>
      <c r="F22" s="39" t="s">
        <v>28</v>
      </c>
      <c r="G22" s="41">
        <f>E22*0.24</f>
        <v>12978635.039999999</v>
      </c>
      <c r="H22" s="20"/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</row>
    <row r="23" spans="1:39" s="19" customFormat="1" ht="24.75" customHeight="1">
      <c r="A23" s="47" t="s">
        <v>29</v>
      </c>
      <c r="B23" s="47"/>
      <c r="C23" s="47"/>
      <c r="D23" s="28"/>
      <c r="E23" s="41">
        <v>1474108.28</v>
      </c>
      <c r="F23" s="39" t="s">
        <v>32</v>
      </c>
      <c r="G23" s="41">
        <f>E23*100%</f>
        <v>1474108.28</v>
      </c>
      <c r="H23" s="20"/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</row>
    <row r="24" spans="1:39" s="19" customFormat="1" ht="24.75" customHeight="1">
      <c r="A24" s="47" t="s">
        <v>30</v>
      </c>
      <c r="B24" s="47"/>
      <c r="C24" s="47"/>
      <c r="D24" s="28"/>
      <c r="E24" s="41">
        <v>1316570.18</v>
      </c>
      <c r="F24" s="39" t="s">
        <v>32</v>
      </c>
      <c r="G24" s="41">
        <f>E24*100%</f>
        <v>1316570.18</v>
      </c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</row>
    <row r="25" spans="1:39" s="19" customFormat="1" ht="24.75" hidden="1" customHeight="1">
      <c r="A25" s="47" t="s">
        <v>3</v>
      </c>
      <c r="B25" s="47"/>
      <c r="C25" s="47"/>
      <c r="D25" s="28"/>
      <c r="E25" s="41"/>
      <c r="F25" s="39" t="s">
        <v>31</v>
      </c>
      <c r="G25" s="41">
        <f>E25*0.2</f>
        <v>0</v>
      </c>
      <c r="H25" s="20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</row>
    <row r="26" spans="1:39" s="19" customFormat="1" ht="27.75" hidden="1" customHeight="1">
      <c r="A26" s="47" t="s">
        <v>4</v>
      </c>
      <c r="B26" s="47"/>
      <c r="C26" s="47"/>
      <c r="D26" s="28"/>
      <c r="E26" s="41"/>
      <c r="F26" s="39" t="s">
        <v>31</v>
      </c>
      <c r="G26" s="41">
        <f t="shared" ref="G26:G27" si="2">E26*0.2</f>
        <v>0</v>
      </c>
      <c r="H26" s="20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</row>
    <row r="27" spans="1:39" s="19" customFormat="1" ht="24" customHeight="1">
      <c r="A27" s="47" t="s">
        <v>5</v>
      </c>
      <c r="B27" s="47"/>
      <c r="C27" s="47"/>
      <c r="D27" s="28"/>
      <c r="E27" s="41">
        <v>-628694</v>
      </c>
      <c r="F27" s="39" t="s">
        <v>31</v>
      </c>
      <c r="G27" s="41">
        <f t="shared" si="2"/>
        <v>-125738.8</v>
      </c>
      <c r="H27" s="20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</row>
    <row r="28" spans="1:39" s="19" customFormat="1" ht="47.25" hidden="1" customHeight="1">
      <c r="A28" s="47" t="s">
        <v>7</v>
      </c>
      <c r="B28" s="47"/>
      <c r="C28" s="47"/>
      <c r="D28" s="28"/>
      <c r="E28" s="41">
        <v>0</v>
      </c>
      <c r="F28" s="39" t="s">
        <v>31</v>
      </c>
      <c r="G28" s="41">
        <f>E28*0.2</f>
        <v>0</v>
      </c>
      <c r="H28" s="20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</row>
    <row r="29" spans="1:39" s="19" customFormat="1" ht="45.75" hidden="1" customHeight="1">
      <c r="A29" s="47" t="s">
        <v>8</v>
      </c>
      <c r="B29" s="47"/>
      <c r="C29" s="47"/>
      <c r="D29" s="28"/>
      <c r="E29" s="41">
        <v>0</v>
      </c>
      <c r="F29" s="39" t="s">
        <v>31</v>
      </c>
      <c r="G29" s="41">
        <f>E29*0.2</f>
        <v>0</v>
      </c>
      <c r="H29" s="20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</row>
    <row r="30" spans="1:39" s="19" customFormat="1" ht="32.25" hidden="1" customHeight="1">
      <c r="A30" s="47" t="s">
        <v>9</v>
      </c>
      <c r="B30" s="47"/>
      <c r="C30" s="47"/>
      <c r="D30" s="28"/>
      <c r="E30" s="41">
        <v>0</v>
      </c>
      <c r="F30" s="39" t="s">
        <v>28</v>
      </c>
      <c r="G30" s="41">
        <f>E30*0.24</f>
        <v>0</v>
      </c>
      <c r="H30" s="20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39" s="19" customFormat="1" ht="29.25" customHeight="1" thickBot="1">
      <c r="A31" s="48" t="s">
        <v>23</v>
      </c>
      <c r="B31" s="48"/>
      <c r="C31" s="48"/>
      <c r="D31" s="29"/>
      <c r="E31" s="42">
        <f>SUM(E22:E30)</f>
        <v>56239630.460000001</v>
      </c>
      <c r="F31" s="40"/>
      <c r="G31" s="42">
        <f>SUM(G22:G30)</f>
        <v>15643574.699999997</v>
      </c>
      <c r="H31" s="20"/>
      <c r="I31" s="20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</row>
    <row r="32" spans="1:39" s="19" customFormat="1" ht="18.75" thickTop="1">
      <c r="A32" s="20"/>
      <c r="B32" s="20"/>
      <c r="C32" s="20"/>
      <c r="D32" s="20"/>
      <c r="E32" s="20"/>
      <c r="F32" s="20"/>
      <c r="G32" s="20"/>
      <c r="H32" s="20"/>
      <c r="I32" s="20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</row>
    <row r="33" spans="1:10" ht="31.5" customHeight="1">
      <c r="A33" s="43"/>
      <c r="B33" s="30"/>
      <c r="C33" s="30"/>
      <c r="D33" s="30"/>
      <c r="E33" s="30"/>
      <c r="F33" s="30"/>
      <c r="G33" s="30"/>
      <c r="H33" s="30"/>
      <c r="I33" s="30"/>
    </row>
    <row r="34" spans="1:10">
      <c r="A34" s="30"/>
      <c r="B34" s="30"/>
      <c r="C34" s="30"/>
      <c r="D34" s="30"/>
      <c r="E34" s="30"/>
      <c r="F34" s="30"/>
      <c r="G34" s="30"/>
      <c r="H34" s="30"/>
      <c r="I34" s="30"/>
    </row>
    <row r="35" spans="1:10" ht="18">
      <c r="A35" s="46"/>
      <c r="B35" s="46"/>
      <c r="C35" s="46"/>
      <c r="D35" s="31"/>
      <c r="E35" s="32"/>
      <c r="F35" s="33"/>
      <c r="G35" s="32"/>
      <c r="H35" s="32"/>
      <c r="I35" s="33"/>
      <c r="J35" s="32"/>
    </row>
    <row r="36" spans="1:10" ht="18">
      <c r="A36" s="46"/>
      <c r="B36" s="46"/>
      <c r="C36" s="46"/>
      <c r="D36" s="31"/>
      <c r="E36" s="32"/>
      <c r="F36" s="33"/>
      <c r="G36" s="32"/>
      <c r="H36" s="32"/>
      <c r="I36" s="33"/>
      <c r="J36" s="32"/>
    </row>
    <row r="37" spans="1:10" s="1" customFormat="1" ht="18">
      <c r="A37" s="46"/>
      <c r="B37" s="46"/>
      <c r="C37" s="46"/>
      <c r="D37" s="31"/>
      <c r="E37" s="32"/>
      <c r="F37" s="33"/>
      <c r="G37" s="32"/>
      <c r="H37" s="32"/>
      <c r="I37" s="33"/>
      <c r="J37" s="32"/>
    </row>
    <row r="38" spans="1:10" s="1" customFormat="1" ht="18">
      <c r="A38" s="46"/>
      <c r="B38" s="46"/>
      <c r="C38" s="46"/>
      <c r="D38" s="31"/>
      <c r="E38" s="32"/>
      <c r="F38" s="33"/>
      <c r="G38" s="32"/>
      <c r="H38" s="32"/>
      <c r="I38" s="33"/>
      <c r="J38" s="32"/>
    </row>
    <row r="39" spans="1:10" s="1" customFormat="1" ht="18">
      <c r="A39" s="46"/>
      <c r="B39" s="46"/>
      <c r="C39" s="46"/>
      <c r="D39" s="31"/>
      <c r="E39" s="32"/>
      <c r="F39" s="33"/>
      <c r="G39" s="32"/>
      <c r="H39" s="32"/>
      <c r="I39" s="33"/>
      <c r="J39" s="32"/>
    </row>
    <row r="40" spans="1:10" s="1" customFormat="1" ht="18">
      <c r="A40" s="46"/>
      <c r="B40" s="46"/>
      <c r="C40" s="46"/>
      <c r="D40" s="31"/>
      <c r="E40" s="32"/>
      <c r="F40" s="33"/>
      <c r="G40" s="32"/>
      <c r="H40" s="32"/>
      <c r="I40" s="33"/>
      <c r="J40" s="32"/>
    </row>
    <row r="41" spans="1:10" s="1" customFormat="1" ht="18">
      <c r="A41" s="46"/>
      <c r="B41" s="46"/>
      <c r="C41" s="46"/>
      <c r="D41" s="31"/>
      <c r="E41" s="32"/>
      <c r="F41" s="33"/>
      <c r="G41" s="32"/>
      <c r="H41" s="32"/>
      <c r="I41" s="33"/>
      <c r="J41" s="32"/>
    </row>
    <row r="42" spans="1:10" s="1" customFormat="1" ht="18">
      <c r="A42" s="46"/>
      <c r="B42" s="46"/>
      <c r="C42" s="46"/>
      <c r="D42" s="31"/>
      <c r="E42" s="32"/>
      <c r="F42" s="33"/>
      <c r="G42" s="32"/>
      <c r="H42" s="32"/>
      <c r="I42" s="33"/>
      <c r="J42" s="32"/>
    </row>
    <row r="43" spans="1:10" s="1" customFormat="1" ht="18">
      <c r="A43" s="46"/>
      <c r="B43" s="46"/>
      <c r="C43" s="46"/>
      <c r="D43" s="34"/>
      <c r="E43" s="32"/>
      <c r="F43" s="33"/>
      <c r="G43" s="32"/>
      <c r="H43" s="32"/>
      <c r="I43" s="33"/>
      <c r="J43" s="32"/>
    </row>
    <row r="44" spans="1:10" s="1" customFormat="1" ht="18">
      <c r="A44" s="46"/>
      <c r="B44" s="46"/>
      <c r="C44" s="46"/>
      <c r="D44" s="31"/>
      <c r="E44" s="32"/>
      <c r="F44" s="33"/>
      <c r="G44" s="32"/>
      <c r="H44" s="32"/>
      <c r="I44" s="33"/>
      <c r="J44" s="32"/>
    </row>
    <row r="45" spans="1:10" s="1" customFormat="1" ht="18">
      <c r="A45" s="30"/>
      <c r="B45" s="30"/>
      <c r="C45" s="30"/>
      <c r="D45" s="35"/>
      <c r="E45" s="35"/>
      <c r="F45" s="35"/>
      <c r="G45" s="35"/>
      <c r="H45" s="35"/>
      <c r="I45" s="35"/>
      <c r="J45" s="35"/>
    </row>
    <row r="46" spans="1:10" s="1" customFormat="1" ht="15.75">
      <c r="A46" s="30"/>
      <c r="B46" s="30"/>
      <c r="C46" s="30"/>
      <c r="D46" s="36"/>
      <c r="E46" s="36"/>
      <c r="F46" s="32"/>
      <c r="G46" s="32"/>
      <c r="H46" s="32"/>
      <c r="I46" s="33"/>
    </row>
    <row r="47" spans="1:10" ht="15.75">
      <c r="D47" s="37"/>
      <c r="E47" s="37"/>
      <c r="F47" s="37"/>
      <c r="G47" s="37"/>
      <c r="I47" s="38"/>
    </row>
  </sheetData>
  <mergeCells count="36">
    <mergeCell ref="A21:C21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9:K19"/>
    <mergeCell ref="A44:C44"/>
    <mergeCell ref="A36:C36"/>
    <mergeCell ref="A37:C37"/>
    <mergeCell ref="A38:C38"/>
    <mergeCell ref="A39:C39"/>
    <mergeCell ref="A40:C40"/>
    <mergeCell ref="A41:C41"/>
    <mergeCell ref="A42:C42"/>
    <mergeCell ref="A43:C43"/>
    <mergeCell ref="A35:C35"/>
    <mergeCell ref="A22:C22"/>
    <mergeCell ref="A23:C23"/>
    <mergeCell ref="A24:C24"/>
    <mergeCell ref="A25:C25"/>
    <mergeCell ref="A27:C27"/>
    <mergeCell ref="A28:C28"/>
    <mergeCell ref="A29:C29"/>
    <mergeCell ref="A26:C26"/>
    <mergeCell ref="A31:C31"/>
    <mergeCell ref="A30:C30"/>
  </mergeCells>
  <printOptions horizontalCentered="1"/>
  <pageMargins left="0.7" right="0.7" top="0.75" bottom="0.75" header="0.3" footer="0.3"/>
  <pageSetup scale="35" orientation="landscape" r:id="rId1"/>
  <ignoredErrors>
    <ignoredError sqref="C18:D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2020-07-01T18:47:50Z</cp:lastPrinted>
  <dcterms:created xsi:type="dcterms:W3CDTF">2017-11-07T22:41:21Z</dcterms:created>
  <dcterms:modified xsi:type="dcterms:W3CDTF">2021-03-01T17:11:53Z</dcterms:modified>
</cp:coreProperties>
</file>