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A.Valdez\Desktop\CALCULO DE PARTICIPACIONES 2021\JUNIO\"/>
    </mc:Choice>
  </mc:AlternateContent>
  <bookViews>
    <workbookView xWindow="0" yWindow="0" windowWidth="20490" windowHeight="7665"/>
  </bookViews>
  <sheets>
    <sheet name="PORTAL SEFIN" sheetId="1" r:id="rId1"/>
  </sheets>
  <definedNames>
    <definedName name="_xlnm.Print_Area" localSheetId="0">'PORTAL SEFIN'!$A$1:$N$32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23" i="1"/>
  <c r="M14" i="1" l="1"/>
  <c r="M10" i="1"/>
  <c r="M6" i="1"/>
  <c r="D18" i="1"/>
  <c r="M7" i="1"/>
  <c r="M8" i="1"/>
  <c r="M9" i="1"/>
  <c r="M11" i="1"/>
  <c r="M12" i="1"/>
  <c r="M13" i="1"/>
  <c r="M15" i="1"/>
  <c r="M16" i="1"/>
  <c r="M17" i="1"/>
  <c r="C18" i="1" l="1"/>
  <c r="E18" i="1"/>
  <c r="F18" i="1"/>
  <c r="G18" i="1"/>
  <c r="H18" i="1"/>
  <c r="I18" i="1"/>
  <c r="J18" i="1"/>
  <c r="K18" i="1"/>
  <c r="L18" i="1"/>
  <c r="B18" i="1" l="1"/>
  <c r="M5" i="1" l="1"/>
  <c r="E31" i="1"/>
  <c r="G26" i="1" l="1"/>
  <c r="G25" i="1"/>
  <c r="G30" i="1" l="1"/>
  <c r="G29" i="1"/>
  <c r="G28" i="1"/>
  <c r="G27" i="1"/>
  <c r="G24" i="1"/>
  <c r="G23" i="1" l="1"/>
  <c r="G22" i="1"/>
  <c r="M18" i="1" l="1"/>
  <c r="G31" i="1"/>
</calcChain>
</file>

<file path=xl/sharedStrings.xml><?xml version="1.0" encoding="utf-8"?>
<sst xmlns="http://schemas.openxmlformats.org/spreadsheetml/2006/main" count="51" uniqueCount="38">
  <si>
    <t>Nombre 
del 
Municipio</t>
  </si>
  <si>
    <t>Fondo General de 
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</si>
  <si>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</si>
  <si>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</si>
  <si>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</si>
  <si>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</si>
  <si>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</si>
  <si>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</si>
  <si>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</si>
  <si>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</si>
  <si>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Fondo de ISR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</si>
  <si>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</si>
  <si>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</si>
  <si>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</si>
  <si>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</si>
  <si>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</si>
  <si>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</si>
  <si>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</si>
  <si>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</si>
  <si>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</si>
  <si>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</si>
  <si>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</si>
  <si>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</si>
  <si>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</si>
  <si>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</si>
  <si>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</si>
  <si>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</si>
  <si>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Fondo General de Participaciones</t>
  </si>
  <si>
    <t>X 24%=</t>
  </si>
  <si>
    <t>Fondo de Fomento Municipal (70%)</t>
  </si>
  <si>
    <t>Fondo de Fomento Municipal (30%)</t>
  </si>
  <si>
    <t>X 20%=</t>
  </si>
  <si>
    <t>X 100%=</t>
  </si>
  <si>
    <t>DZITBALCHE</t>
  </si>
  <si>
    <t>SEYBAPLAYA</t>
  </si>
  <si>
    <t>PARTICIPACIONES A MUNICIPIOS JUNIO 2021</t>
  </si>
  <si>
    <t>JUNIO 2021</t>
  </si>
  <si>
    <t>PRIMER AJUSTE CUATRIMESTRAL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</si>
</sst>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_ ;[Red]\-#,##0\ "/>
    <numFmt numFmtId="166" formatCode="#,##0.00_ ;[Red]\-#,##0.00\ "/>
  </numFmts>
  <fonts count="24"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b/>
      <sz val="18"/>
      <color rgb="FFFF0000"/>
      <name val="Arial"/>
      <family val="2"/>
    </font>
    <font>
      <sz val="11"/>
      <color theme="1"/>
      <name val="Azo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3" fillId="0" borderId="0"/>
  </cellStyleXfs>
  <cellXfs count="60">
    <xf numFmtId="0" fontId="0" fillId="0" borderId="0" xfId="0"/>
    <xf numFmtId="0" fontId="3" fillId="2" borderId="0" xfId="3" applyFont="1" applyFill="1"/>
    <xf numFmtId="0" fontId="3" fillId="0" borderId="0" xfId="3" applyFont="1"/>
    <xf numFmtId="0" fontId="2" fillId="2" borderId="1" xfId="3" applyFont="1" applyFill="1" applyBorder="1" applyAlignment="1">
      <alignment horizontal="center" vertical="center"/>
    </xf>
    <xf numFmtId="0" fontId="7" fillId="2" borderId="3" xfId="3" applyFont="1" applyFill="1" applyBorder="1"/>
    <xf numFmtId="0" fontId="8" fillId="2" borderId="0" xfId="3" applyFont="1" applyFill="1"/>
    <xf numFmtId="9" fontId="5" fillId="3" borderId="3" xfId="4" applyNumberFormat="1" applyFont="1" applyFill="1" applyBorder="1" applyAlignment="1">
      <alignment horizontal="center" vertical="center" wrapText="1"/>
    </xf>
    <xf numFmtId="0" fontId="9" fillId="2" borderId="3" xfId="4" applyFont="1" applyFill="1" applyBorder="1" applyAlignment="1">
      <alignment horizontal="left" vertical="center" indent="1"/>
    </xf>
    <xf numFmtId="0" fontId="10" fillId="2" borderId="3" xfId="3" applyFont="1" applyFill="1" applyBorder="1"/>
    <xf numFmtId="3" fontId="3" fillId="2" borderId="0" xfId="3" applyNumberFormat="1" applyFont="1" applyFill="1"/>
    <xf numFmtId="44" fontId="11" fillId="2" borderId="0" xfId="2" applyFont="1" applyFill="1"/>
    <xf numFmtId="0" fontId="9" fillId="5" borderId="3" xfId="4" applyFont="1" applyFill="1" applyBorder="1" applyAlignment="1">
      <alignment horizontal="left" vertical="center" indent="1"/>
    </xf>
    <xf numFmtId="0" fontId="9" fillId="6" borderId="3" xfId="4" applyFont="1" applyFill="1" applyBorder="1" applyAlignment="1">
      <alignment horizontal="center" vertical="center"/>
    </xf>
    <xf numFmtId="3" fontId="9" fillId="6" borderId="3" xfId="4" applyNumberFormat="1" applyFont="1" applyFill="1" applyBorder="1" applyAlignment="1">
      <alignment horizontal="center" vertical="center"/>
    </xf>
    <xf numFmtId="0" fontId="10" fillId="2" borderId="0" xfId="3" applyFont="1" applyFill="1"/>
    <xf numFmtId="3" fontId="10" fillId="2" borderId="0" xfId="3" applyNumberFormat="1" applyFont="1" applyFill="1"/>
    <xf numFmtId="44" fontId="10" fillId="2" borderId="0" xfId="3" applyNumberFormat="1" applyFont="1" applyFill="1"/>
    <xf numFmtId="0" fontId="10" fillId="0" borderId="0" xfId="3" applyFont="1"/>
    <xf numFmtId="0" fontId="12" fillId="2" borderId="0" xfId="4" applyFont="1" applyFill="1" applyBorder="1" applyAlignment="1">
      <alignment horizontal="left" vertical="center"/>
    </xf>
    <xf numFmtId="0" fontId="11" fillId="0" borderId="0" xfId="3" applyFont="1"/>
    <xf numFmtId="0" fontId="11" fillId="2" borderId="0" xfId="3" applyFont="1" applyFill="1" applyBorder="1"/>
    <xf numFmtId="0" fontId="11" fillId="2" borderId="0" xfId="3" applyFont="1" applyFill="1"/>
    <xf numFmtId="0" fontId="14" fillId="2" borderId="0" xfId="4" applyFont="1" applyFill="1" applyBorder="1" applyAlignment="1">
      <alignment horizontal="center" vertical="center"/>
    </xf>
    <xf numFmtId="0" fontId="14" fillId="4" borderId="0" xfId="4" applyFont="1" applyFill="1" applyBorder="1" applyAlignment="1">
      <alignment horizontal="center" vertical="center"/>
    </xf>
    <xf numFmtId="0" fontId="14" fillId="2" borderId="0" xfId="4" applyFont="1" applyFill="1" applyBorder="1" applyAlignment="1">
      <alignment vertical="center"/>
    </xf>
    <xf numFmtId="0" fontId="15" fillId="2" borderId="0" xfId="3" applyFont="1" applyFill="1" applyBorder="1"/>
    <xf numFmtId="0" fontId="15" fillId="2" borderId="0" xfId="3" applyFont="1" applyFill="1"/>
    <xf numFmtId="0" fontId="15" fillId="0" borderId="0" xfId="3" applyFont="1"/>
    <xf numFmtId="0" fontId="12" fillId="2" borderId="0" xfId="4" applyFont="1" applyFill="1" applyBorder="1" applyAlignment="1" applyProtection="1">
      <alignment horizontal="left" vertical="center" wrapText="1"/>
    </xf>
    <xf numFmtId="0" fontId="13" fillId="2" borderId="0" xfId="4" applyFont="1" applyFill="1" applyBorder="1" applyAlignment="1" applyProtection="1">
      <alignment horizontal="center" vertical="center" wrapText="1"/>
    </xf>
    <xf numFmtId="0" fontId="3" fillId="2" borderId="0" xfId="3" applyFont="1" applyFill="1" applyBorder="1"/>
    <xf numFmtId="164" fontId="11" fillId="2" borderId="0" xfId="1" applyNumberFormat="1" applyFont="1" applyFill="1" applyBorder="1"/>
    <xf numFmtId="164" fontId="8" fillId="2" borderId="0" xfId="1" applyNumberFormat="1" applyFont="1" applyFill="1" applyBorder="1"/>
    <xf numFmtId="164" fontId="18" fillId="2" borderId="0" xfId="1" applyNumberFormat="1" applyFont="1" applyFill="1" applyBorder="1"/>
    <xf numFmtId="164" fontId="11" fillId="2" borderId="0" xfId="1" applyNumberFormat="1" applyFont="1" applyFill="1"/>
    <xf numFmtId="164" fontId="19" fillId="2" borderId="0" xfId="1" applyNumberFormat="1" applyFont="1" applyFill="1" applyBorder="1"/>
    <xf numFmtId="43" fontId="8" fillId="2" borderId="0" xfId="1" applyFont="1" applyFill="1" applyBorder="1"/>
    <xf numFmtId="43" fontId="8" fillId="2" borderId="0" xfId="1" applyFont="1" applyFill="1"/>
    <xf numFmtId="0" fontId="20" fillId="2" borderId="0" xfId="3" applyFont="1" applyFill="1"/>
    <xf numFmtId="166" fontId="5" fillId="2" borderId="0" xfId="6" applyNumberFormat="1" applyFont="1" applyFill="1" applyBorder="1" applyAlignment="1">
      <alignment horizontal="center" vertical="center"/>
    </xf>
    <xf numFmtId="166" fontId="6" fillId="2" borderId="0" xfId="5" applyNumberFormat="1" applyFont="1" applyFill="1" applyBorder="1" applyAlignment="1">
      <alignment vertical="center"/>
    </xf>
    <xf numFmtId="165" fontId="5" fillId="2" borderId="0" xfId="5" applyNumberFormat="1" applyFont="1" applyFill="1" applyBorder="1" applyAlignment="1">
      <alignment vertical="center"/>
    </xf>
    <xf numFmtId="165" fontId="6" fillId="2" borderId="6" xfId="5" applyNumberFormat="1" applyFont="1" applyFill="1" applyBorder="1" applyAlignment="1">
      <alignment vertical="center"/>
    </xf>
    <xf numFmtId="0" fontId="21" fillId="2" borderId="0" xfId="3" applyFont="1" applyFill="1" applyBorder="1"/>
    <xf numFmtId="0" fontId="13" fillId="2" borderId="0" xfId="4" applyFont="1" applyFill="1" applyBorder="1" applyAlignment="1">
      <alignment vertical="center" wrapText="1"/>
    </xf>
    <xf numFmtId="3" fontId="22" fillId="6" borderId="3" xfId="4" applyNumberFormat="1" applyFont="1" applyFill="1" applyBorder="1" applyAlignment="1">
      <alignment horizontal="center" vertical="center"/>
    </xf>
    <xf numFmtId="166" fontId="9" fillId="2" borderId="3" xfId="4" applyNumberFormat="1" applyFont="1" applyFill="1" applyBorder="1" applyAlignment="1">
      <alignment horizontal="center" vertical="center"/>
    </xf>
    <xf numFmtId="166" fontId="9" fillId="5" borderId="3" xfId="4" applyNumberFormat="1" applyFont="1" applyFill="1" applyBorder="1" applyAlignment="1">
      <alignment horizontal="center" vertical="center"/>
    </xf>
    <xf numFmtId="0" fontId="12" fillId="2" borderId="0" xfId="4" applyFont="1" applyFill="1" applyBorder="1" applyAlignment="1" applyProtection="1">
      <alignment horizontal="left" vertical="center" wrapText="1"/>
    </xf>
    <xf numFmtId="0" fontId="16" fillId="2" borderId="0" xfId="4" applyFont="1" applyFill="1" applyBorder="1" applyAlignment="1" applyProtection="1">
      <alignment horizontal="left" vertical="center" wrapText="1"/>
    </xf>
    <xf numFmtId="0" fontId="17" fillId="2" borderId="0" xfId="4" applyFont="1" applyFill="1" applyBorder="1" applyAlignment="1" applyProtection="1">
      <alignment horizontal="center" vertical="center" wrapText="1"/>
    </xf>
    <xf numFmtId="49" fontId="14" fillId="4" borderId="0" xfId="4" quotePrefix="1" applyNumberFormat="1" applyFont="1" applyFill="1" applyBorder="1" applyAlignment="1">
      <alignment horizontal="center" vertical="center"/>
    </xf>
    <xf numFmtId="49" fontId="14" fillId="4" borderId="0" xfId="4" applyNumberFormat="1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5" fillId="3" borderId="3" xfId="4" applyFont="1" applyFill="1" applyBorder="1" applyAlignment="1">
      <alignment horizontal="center" vertical="center" wrapText="1"/>
    </xf>
    <xf numFmtId="0" fontId="5" fillId="3" borderId="4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6" fillId="4" borderId="3" xfId="4" applyFont="1" applyFill="1" applyBorder="1" applyAlignment="1">
      <alignment horizontal="center" vertical="center"/>
    </xf>
    <xf numFmtId="0" fontId="12" fillId="2" borderId="0" xfId="4" applyFont="1" applyFill="1" applyBorder="1" applyAlignment="1">
      <alignment horizontal="left" vertical="center"/>
    </xf>
  </cellXfs>
  <cellStyles count="15">
    <cellStyle name="Millares" xfId="1" builtinId="3"/>
    <cellStyle name="Millares 2" xfId="8"/>
    <cellStyle name="Millares 2 2" xfId="10"/>
    <cellStyle name="Moneda" xfId="2" builtinId="4"/>
    <cellStyle name="Moneda 2" xfId="5"/>
    <cellStyle name="Moneda 2 2" xfId="7"/>
    <cellStyle name="Moneda 2 2 2" xfId="11"/>
    <cellStyle name="Normal" xfId="0" builtinId="0"/>
    <cellStyle name="Normal 12 2" xfId="3"/>
    <cellStyle name="Normal 2" xfId="4"/>
    <cellStyle name="Normal 2 2" xfId="9"/>
    <cellStyle name="Normal 2 3" xfId="14"/>
    <cellStyle name="Porcentaje 2" xfId="13"/>
    <cellStyle name="Porcentual 3" xfId="6"/>
    <cellStyle name="Porcentual 3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383274</xdr:colOff>
      <xdr:row>0</xdr:row>
      <xdr:rowOff>106150</xdr:rowOff>
    </xdr:from>
    <xdr:to>
      <xdr:col>0</xdr:col>
      <xdr:colOff>1704662</xdr:colOff>
      <xdr:row>1</xdr:row>
      <xdr:rowOff>252683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274" y="106150"/>
          <a:ext cx="1321388" cy="1689583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05" name="Text Box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06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07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08" name="Text Box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09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12" name="Text Box 2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13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5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6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7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8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0" name="Text Box 1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1" name="Text Box 1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2" name="Text Box 2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3" name="Text Box 27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4" name="Text Box 2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25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26" name="Text Box 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27" name="Text Box 1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28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29" name="Text Box 18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30" name="Text Box 2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31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32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33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34" name="Text Box 26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35" name="Text Box 29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6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7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8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9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1404309</xdr:colOff>
      <xdr:row>21</xdr:row>
      <xdr:rowOff>287547</xdr:rowOff>
    </xdr:from>
    <xdr:to>
      <xdr:col>6</xdr:col>
      <xdr:colOff>1651197</xdr:colOff>
      <xdr:row>22</xdr:row>
      <xdr:rowOff>17245</xdr:rowOff>
    </xdr:to>
    <xdr:sp macro="" textlink="">
      <xdr:nvSpPr>
        <xdr:cNvPr id="140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2" name="Text Box 1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3" name="Text Box 19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4" name="Text Box 20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5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6" name="Text Box 28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48" name="Text Box 14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49" name="Text Box 3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0" name="Text Box 3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1" name="Text Box 3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3" name="Text Box 1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4" name="Text Box 3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5" name="Text Box 3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1296479</xdr:colOff>
      <xdr:row>23</xdr:row>
      <xdr:rowOff>161745</xdr:rowOff>
    </xdr:from>
    <xdr:ext cx="246888" cy="35217"/>
    <xdr:sp macro="" textlink="">
      <xdr:nvSpPr>
        <xdr:cNvPr id="156" name="Text Box 3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9797092" y="1029778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22</xdr:row>
      <xdr:rowOff>287547</xdr:rowOff>
    </xdr:from>
    <xdr:ext cx="246888" cy="35217"/>
    <xdr:sp macro="" textlink="">
      <xdr:nvSpPr>
        <xdr:cNvPr id="157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58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0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1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2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3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4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5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6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7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8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0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1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2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3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4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5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6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7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22</xdr:row>
      <xdr:rowOff>287547</xdr:rowOff>
    </xdr:from>
    <xdr:ext cx="246888" cy="35217"/>
    <xdr:sp macro="" textlink="">
      <xdr:nvSpPr>
        <xdr:cNvPr id="178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79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116097</xdr:rowOff>
    </xdr:from>
    <xdr:ext cx="246888" cy="35217"/>
    <xdr:sp macro="" textlink="">
      <xdr:nvSpPr>
        <xdr:cNvPr id="180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96059" y="1036499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81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82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M47"/>
  <sheetViews>
    <sheetView tabSelected="1" topLeftCell="A2" zoomScale="40" zoomScaleNormal="40" workbookViewId="0">
      <selection activeCell="A2" sqref="A2:M2"/>
    </sheetView>
  </sheetViews>
  <sheetFormatPr baseColWidth="10" defaultRowHeight="14.25"/>
  <cols>
    <col min="1" max="1" width="29" style="1" customWidth="1"/>
    <col min="2" max="2" width="31.42578125" style="1" customWidth="1"/>
    <col min="3" max="3" width="29.28515625" style="1" customWidth="1"/>
    <col min="4" max="4" width="32.42578125" style="1" customWidth="1"/>
    <col min="5" max="5" width="27.42578125" style="1" customWidth="1"/>
    <col min="6" max="6" width="24.85546875" style="1" customWidth="1"/>
    <col min="7" max="7" width="30.140625" style="1" customWidth="1"/>
    <col min="8" max="8" width="26.42578125" style="1" customWidth="1"/>
    <col min="9" max="9" width="30.7109375" style="1" customWidth="1"/>
    <col min="10" max="10" width="30.85546875" style="1" customWidth="1"/>
    <col min="11" max="12" width="24" style="1" customWidth="1"/>
    <col min="13" max="13" width="32" style="1" customWidth="1"/>
    <col min="14" max="14" width="1.28515625" style="1" customWidth="1"/>
    <col min="15" max="15" width="11.42578125" style="1"/>
    <col min="16" max="16" width="25.28515625" style="1" customWidth="1"/>
    <col min="17" max="17" width="11.42578125" style="1"/>
    <col min="18" max="18" width="26.85546875" style="1" customWidth="1"/>
    <col min="19" max="39" width="11.42578125" style="1"/>
    <col min="40" max="16384" width="11.42578125" style="2"/>
  </cols>
  <sheetData>
    <row r="1" spans="1:18" ht="121.5" customHeight="1" thickBot="1">
      <c r="A1" s="53" t="s">
        <v>35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8" ht="58.5" customHeight="1" thickBot="1">
      <c r="A2" s="54" t="s">
        <v>37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3"/>
    </row>
    <row r="3" spans="1:18" s="5" customFormat="1" ht="56.25" customHeight="1" thickBot="1">
      <c r="A3" s="55" t="s">
        <v>0</v>
      </c>
      <c r="B3" s="55" t="s">
        <v>1</v>
      </c>
      <c r="C3" s="55" t="s">
        <v>2</v>
      </c>
      <c r="D3" s="55"/>
      <c r="E3" s="55" t="s">
        <v>3</v>
      </c>
      <c r="F3" s="55" t="s">
        <v>4</v>
      </c>
      <c r="G3" s="55" t="s">
        <v>5</v>
      </c>
      <c r="H3" s="55" t="s">
        <v>6</v>
      </c>
      <c r="I3" s="55" t="s">
        <v>7</v>
      </c>
      <c r="J3" s="55" t="s">
        <v>8</v>
      </c>
      <c r="K3" s="55" t="s">
        <v>9</v>
      </c>
      <c r="L3" s="56" t="s">
        <v>10</v>
      </c>
      <c r="M3" s="58" t="s">
        <v>11</v>
      </c>
      <c r="N3" s="4"/>
    </row>
    <row r="4" spans="1:18" s="5" customFormat="1" ht="66.75" customHeight="1" thickBot="1">
      <c r="A4" s="55"/>
      <c r="B4" s="55"/>
      <c r="C4" s="6">
        <v>0.7</v>
      </c>
      <c r="D4" s="6">
        <v>0.3</v>
      </c>
      <c r="E4" s="55"/>
      <c r="F4" s="55"/>
      <c r="G4" s="55"/>
      <c r="H4" s="55"/>
      <c r="I4" s="55"/>
      <c r="J4" s="55"/>
      <c r="K4" s="55"/>
      <c r="L4" s="57"/>
      <c r="M4" s="58"/>
      <c r="N4" s="4"/>
    </row>
    <row r="5" spans="1:18" ht="29.25" customHeight="1" thickBot="1">
      <c r="A5" s="7" t="s">
        <v>12</v>
      </c>
      <c r="B5" s="46">
        <v>-392472.63</v>
      </c>
      <c r="C5" s="46">
        <v>-155462.03</v>
      </c>
      <c r="D5" s="46">
        <v>-259523.24</v>
      </c>
      <c r="E5" s="46">
        <v>0</v>
      </c>
      <c r="F5" s="46">
        <v>0</v>
      </c>
      <c r="G5" s="46">
        <v>-51569.03</v>
      </c>
      <c r="H5" s="46">
        <v>0</v>
      </c>
      <c r="I5" s="46">
        <v>0</v>
      </c>
      <c r="J5" s="46">
        <v>0</v>
      </c>
      <c r="K5" s="46">
        <v>0</v>
      </c>
      <c r="L5" s="46">
        <v>0</v>
      </c>
      <c r="M5" s="46">
        <f>SUM(B5:L5)</f>
        <v>-859026.93</v>
      </c>
      <c r="N5" s="8">
        <v>7325624.5840751091</v>
      </c>
      <c r="Q5" s="9"/>
      <c r="R5" s="10"/>
    </row>
    <row r="6" spans="1:18" ht="29.25" customHeight="1" thickBot="1">
      <c r="A6" s="11" t="s">
        <v>13</v>
      </c>
      <c r="B6" s="47">
        <v>-426317.48</v>
      </c>
      <c r="C6" s="47">
        <v>-158044.59</v>
      </c>
      <c r="D6" s="47">
        <v>-454490.67</v>
      </c>
      <c r="E6" s="47">
        <v>0</v>
      </c>
      <c r="F6" s="47">
        <v>0</v>
      </c>
      <c r="G6" s="47">
        <v>-54578.03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  <c r="M6" s="47">
        <f t="shared" ref="M6:M17" si="0">SUM(B6:L6)</f>
        <v>-1093430.77</v>
      </c>
      <c r="N6" s="8">
        <v>10087148.153269671</v>
      </c>
      <c r="Q6" s="9"/>
      <c r="R6" s="10"/>
    </row>
    <row r="7" spans="1:18" ht="29.25" customHeight="1" thickBot="1">
      <c r="A7" s="7" t="s">
        <v>14</v>
      </c>
      <c r="B7" s="46">
        <v>-2719782.56</v>
      </c>
      <c r="C7" s="46">
        <v>-905715.85</v>
      </c>
      <c r="D7" s="46">
        <v>-3062844.01</v>
      </c>
      <c r="E7" s="46">
        <v>0</v>
      </c>
      <c r="F7" s="46">
        <v>0</v>
      </c>
      <c r="G7" s="46">
        <v>-334565.42</v>
      </c>
      <c r="H7" s="46">
        <v>0</v>
      </c>
      <c r="I7" s="46">
        <v>0</v>
      </c>
      <c r="J7" s="46">
        <v>0</v>
      </c>
      <c r="K7" s="46">
        <v>0</v>
      </c>
      <c r="L7" s="46">
        <v>0</v>
      </c>
      <c r="M7" s="46">
        <f t="shared" si="0"/>
        <v>-7022907.8399999999</v>
      </c>
      <c r="N7" s="8">
        <v>38195681.677823335</v>
      </c>
      <c r="Q7" s="9"/>
      <c r="R7" s="10"/>
    </row>
    <row r="8" spans="1:18" ht="29.25" customHeight="1" thickBot="1">
      <c r="A8" s="11" t="s">
        <v>15</v>
      </c>
      <c r="B8" s="47">
        <v>-527991.92000000004</v>
      </c>
      <c r="C8" s="47">
        <v>-202908.72</v>
      </c>
      <c r="D8" s="47">
        <v>-528697.59999999998</v>
      </c>
      <c r="E8" s="47">
        <v>0</v>
      </c>
      <c r="F8" s="47">
        <v>0</v>
      </c>
      <c r="G8" s="47">
        <v>-68547.399999999994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f t="shared" si="0"/>
        <v>-1328145.6399999999</v>
      </c>
      <c r="N8" s="8">
        <v>9452981.5911252405</v>
      </c>
      <c r="Q8" s="9"/>
      <c r="R8" s="10"/>
    </row>
    <row r="9" spans="1:18" ht="29.25" customHeight="1" thickBot="1">
      <c r="A9" s="7" t="s">
        <v>16</v>
      </c>
      <c r="B9" s="46">
        <v>-2528163.88</v>
      </c>
      <c r="C9" s="46">
        <v>-845137.87</v>
      </c>
      <c r="D9" s="46">
        <v>-2609632.9700000002</v>
      </c>
      <c r="E9" s="46">
        <v>0</v>
      </c>
      <c r="F9" s="46">
        <v>0</v>
      </c>
      <c r="G9" s="46">
        <v>-311423.58</v>
      </c>
      <c r="H9" s="46">
        <v>0</v>
      </c>
      <c r="I9" s="46">
        <v>0</v>
      </c>
      <c r="J9" s="46">
        <v>0</v>
      </c>
      <c r="K9" s="46">
        <v>0</v>
      </c>
      <c r="L9" s="46">
        <v>0</v>
      </c>
      <c r="M9" s="46">
        <f t="shared" si="0"/>
        <v>-6294358.3000000007</v>
      </c>
      <c r="N9" s="8">
        <v>46218312.012863129</v>
      </c>
      <c r="Q9" s="9"/>
      <c r="R9" s="10"/>
    </row>
    <row r="10" spans="1:18" ht="29.25" customHeight="1" thickBot="1">
      <c r="A10" s="11" t="s">
        <v>17</v>
      </c>
      <c r="B10" s="47">
        <v>-724706.94</v>
      </c>
      <c r="C10" s="47">
        <v>-270912.52</v>
      </c>
      <c r="D10" s="47">
        <v>-581914.37</v>
      </c>
      <c r="E10" s="47">
        <v>0</v>
      </c>
      <c r="F10" s="47">
        <v>0</v>
      </c>
      <c r="G10" s="47">
        <v>-93077.26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f t="shared" si="0"/>
        <v>-1670611.09</v>
      </c>
      <c r="N10" s="8">
        <v>14290485.743763685</v>
      </c>
      <c r="Q10" s="9"/>
      <c r="R10" s="10"/>
    </row>
    <row r="11" spans="1:18" ht="29.25" customHeight="1" thickBot="1">
      <c r="A11" s="7" t="s">
        <v>33</v>
      </c>
      <c r="B11" s="46">
        <v>-162545.84</v>
      </c>
      <c r="C11" s="46">
        <v>-60259.06</v>
      </c>
      <c r="D11" s="46">
        <v>-173287.67999999999</v>
      </c>
      <c r="E11" s="46">
        <v>0</v>
      </c>
      <c r="F11" s="46">
        <v>0</v>
      </c>
      <c r="G11" s="46">
        <v>-20809.45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  <c r="M11" s="46">
        <f t="shared" si="0"/>
        <v>-416902.02999999997</v>
      </c>
      <c r="N11" s="8"/>
      <c r="Q11" s="9"/>
      <c r="R11" s="10"/>
    </row>
    <row r="12" spans="1:18" ht="29.25" customHeight="1" thickBot="1">
      <c r="A12" s="11" t="s">
        <v>18</v>
      </c>
      <c r="B12" s="47">
        <v>-643050.13</v>
      </c>
      <c r="C12" s="47">
        <v>-244463.12</v>
      </c>
      <c r="D12" s="47">
        <v>-819610.6</v>
      </c>
      <c r="E12" s="47">
        <v>0</v>
      </c>
      <c r="F12" s="47">
        <v>0</v>
      </c>
      <c r="G12" s="47">
        <v>-83131.240000000005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47">
        <f t="shared" si="0"/>
        <v>-1790255.09</v>
      </c>
      <c r="N12" s="8">
        <v>10532812.624183219</v>
      </c>
      <c r="Q12" s="9"/>
      <c r="R12" s="10"/>
    </row>
    <row r="13" spans="1:18" ht="29.25" customHeight="1" thickBot="1">
      <c r="A13" s="7" t="s">
        <v>19</v>
      </c>
      <c r="B13" s="46">
        <v>-383271.21</v>
      </c>
      <c r="C13" s="46">
        <v>-150390.26</v>
      </c>
      <c r="D13" s="46">
        <v>-444114.72</v>
      </c>
      <c r="E13" s="46">
        <v>0</v>
      </c>
      <c r="F13" s="46">
        <v>0</v>
      </c>
      <c r="G13" s="46">
        <v>-50170.44</v>
      </c>
      <c r="H13" s="46">
        <v>0</v>
      </c>
      <c r="I13" s="46">
        <v>0</v>
      </c>
      <c r="J13" s="46">
        <v>0</v>
      </c>
      <c r="K13" s="46">
        <v>0</v>
      </c>
      <c r="L13" s="46">
        <v>0</v>
      </c>
      <c r="M13" s="46">
        <f t="shared" si="0"/>
        <v>-1027946.6299999999</v>
      </c>
      <c r="N13" s="8">
        <v>6514633.5508965496</v>
      </c>
      <c r="Q13" s="9"/>
      <c r="R13" s="10"/>
    </row>
    <row r="14" spans="1:18" ht="29.25" customHeight="1" thickBot="1">
      <c r="A14" s="11" t="s">
        <v>20</v>
      </c>
      <c r="B14" s="47">
        <v>-484055.12</v>
      </c>
      <c r="C14" s="47">
        <v>-188238.01</v>
      </c>
      <c r="D14" s="47">
        <v>-433616.71</v>
      </c>
      <c r="E14" s="47">
        <v>0</v>
      </c>
      <c r="F14" s="47">
        <v>0</v>
      </c>
      <c r="G14" s="47">
        <v>-63137.43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f t="shared" si="0"/>
        <v>-1169047.27</v>
      </c>
      <c r="N14" s="8">
        <v>8058342.1908190576</v>
      </c>
      <c r="Q14" s="9"/>
      <c r="R14" s="10"/>
    </row>
    <row r="15" spans="1:18" ht="29.25" customHeight="1" thickBot="1">
      <c r="A15" s="7" t="s">
        <v>21</v>
      </c>
      <c r="B15" s="46">
        <v>-393086.42</v>
      </c>
      <c r="C15" s="46">
        <v>-175362.86</v>
      </c>
      <c r="D15" s="46">
        <v>-108588.76</v>
      </c>
      <c r="E15" s="46">
        <v>0</v>
      </c>
      <c r="F15" s="46">
        <v>0</v>
      </c>
      <c r="G15" s="46">
        <v>-54261.440000000002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M15" s="46">
        <f t="shared" si="0"/>
        <v>-731299.48</v>
      </c>
      <c r="N15" s="8">
        <v>7138102.7492167363</v>
      </c>
      <c r="Q15" s="9"/>
      <c r="R15" s="10"/>
    </row>
    <row r="16" spans="1:18" ht="29.25" customHeight="1" thickBot="1">
      <c r="A16" s="11" t="s">
        <v>34</v>
      </c>
      <c r="B16" s="47">
        <v>-141817.09</v>
      </c>
      <c r="C16" s="47">
        <v>-53014.57</v>
      </c>
      <c r="D16" s="47">
        <v>-113874.17</v>
      </c>
      <c r="E16" s="47">
        <v>0</v>
      </c>
      <c r="F16" s="47">
        <v>0</v>
      </c>
      <c r="G16" s="47">
        <v>-18214.18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f t="shared" si="0"/>
        <v>-326920.01</v>
      </c>
      <c r="N16" s="8"/>
      <c r="Q16" s="9"/>
      <c r="R16" s="10"/>
    </row>
    <row r="17" spans="1:39" ht="29.25" customHeight="1" thickBot="1">
      <c r="A17" s="7" t="s">
        <v>22</v>
      </c>
      <c r="B17" s="46">
        <v>-289004.94</v>
      </c>
      <c r="C17" s="46">
        <v>-125456.08</v>
      </c>
      <c r="D17" s="46">
        <v>-121523.78</v>
      </c>
      <c r="E17" s="46">
        <v>0</v>
      </c>
      <c r="F17" s="46">
        <v>0</v>
      </c>
      <c r="G17" s="46">
        <v>-39432.5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f t="shared" si="0"/>
        <v>-575417.30000000005</v>
      </c>
      <c r="N17" s="8">
        <v>5572340.8719642879</v>
      </c>
      <c r="Q17" s="9"/>
      <c r="R17" s="10"/>
    </row>
    <row r="18" spans="1:39" s="17" customFormat="1" ht="42.75" customHeight="1" thickBot="1">
      <c r="A18" s="12" t="s">
        <v>23</v>
      </c>
      <c r="B18" s="45">
        <f t="shared" ref="B18:M18" si="1">SUM(B5:B17)</f>
        <v>-9816266.1599999983</v>
      </c>
      <c r="C18" s="45">
        <f t="shared" si="1"/>
        <v>-3535365.54</v>
      </c>
      <c r="D18" s="45">
        <f>SUM(D5:D17)</f>
        <v>-9711719.2800000012</v>
      </c>
      <c r="E18" s="13">
        <f t="shared" si="1"/>
        <v>0</v>
      </c>
      <c r="F18" s="13">
        <f t="shared" si="1"/>
        <v>0</v>
      </c>
      <c r="G18" s="45">
        <f t="shared" si="1"/>
        <v>-1242917.3999999997</v>
      </c>
      <c r="H18" s="13">
        <f t="shared" si="1"/>
        <v>0</v>
      </c>
      <c r="I18" s="13">
        <f t="shared" si="1"/>
        <v>0</v>
      </c>
      <c r="J18" s="13">
        <f t="shared" si="1"/>
        <v>0</v>
      </c>
      <c r="K18" s="13">
        <f t="shared" si="1"/>
        <v>0</v>
      </c>
      <c r="L18" s="13">
        <f t="shared" si="1"/>
        <v>0</v>
      </c>
      <c r="M18" s="45">
        <f t="shared" si="1"/>
        <v>-24306268.380000003</v>
      </c>
      <c r="N18" s="8"/>
      <c r="O18" s="14"/>
      <c r="P18" s="15"/>
      <c r="Q18" s="14"/>
      <c r="R18" s="16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</row>
    <row r="19" spans="1:39" ht="27" customHeight="1">
      <c r="A19" s="59" t="s">
        <v>24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18"/>
    </row>
    <row r="20" spans="1:39" s="19" customFormat="1" ht="18" customHeight="1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</row>
    <row r="21" spans="1:39" s="27" customFormat="1" ht="33" customHeight="1">
      <c r="A21" s="51" t="s">
        <v>36</v>
      </c>
      <c r="B21" s="52"/>
      <c r="C21" s="52"/>
      <c r="D21" s="22"/>
      <c r="E21" s="23" t="s">
        <v>25</v>
      </c>
      <c r="F21" s="24"/>
      <c r="G21" s="23" t="s">
        <v>26</v>
      </c>
      <c r="H21" s="25"/>
      <c r="I21" s="25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</row>
    <row r="22" spans="1:39" s="19" customFormat="1" ht="24.75" customHeight="1">
      <c r="A22" s="49" t="s">
        <v>27</v>
      </c>
      <c r="B22" s="49"/>
      <c r="C22" s="49"/>
      <c r="D22" s="28"/>
      <c r="E22" s="41">
        <v>-40901109</v>
      </c>
      <c r="F22" s="39" t="s">
        <v>28</v>
      </c>
      <c r="G22" s="41">
        <f>E22*0.24</f>
        <v>-9816266.1600000001</v>
      </c>
      <c r="H22" s="20"/>
      <c r="I22" s="20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</row>
    <row r="23" spans="1:39" s="19" customFormat="1" ht="24.75" customHeight="1">
      <c r="A23" s="49" t="s">
        <v>29</v>
      </c>
      <c r="B23" s="49"/>
      <c r="C23" s="49"/>
      <c r="D23" s="28"/>
      <c r="E23" s="41">
        <f>C18</f>
        <v>-3535365.54</v>
      </c>
      <c r="F23" s="39" t="s">
        <v>32</v>
      </c>
      <c r="G23" s="41">
        <f>E23*100%</f>
        <v>-3535365.54</v>
      </c>
      <c r="H23" s="20"/>
      <c r="I23" s="20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</row>
    <row r="24" spans="1:39" s="19" customFormat="1" ht="24.75" customHeight="1">
      <c r="A24" s="49" t="s">
        <v>30</v>
      </c>
      <c r="B24" s="49"/>
      <c r="C24" s="49"/>
      <c r="D24" s="28"/>
      <c r="E24" s="41">
        <f>D18</f>
        <v>-9711719.2800000012</v>
      </c>
      <c r="F24" s="39" t="s">
        <v>32</v>
      </c>
      <c r="G24" s="41">
        <f>E24*100%</f>
        <v>-9711719.2800000012</v>
      </c>
      <c r="H24" s="20"/>
      <c r="I24" s="20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</row>
    <row r="25" spans="1:39" s="19" customFormat="1" ht="24.75" hidden="1" customHeight="1">
      <c r="A25" s="49" t="s">
        <v>3</v>
      </c>
      <c r="B25" s="49"/>
      <c r="C25" s="49"/>
      <c r="D25" s="28"/>
      <c r="E25" s="41"/>
      <c r="F25" s="39" t="s">
        <v>31</v>
      </c>
      <c r="G25" s="41">
        <f>E25*0.2</f>
        <v>0</v>
      </c>
      <c r="H25" s="20"/>
      <c r="I25" s="20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</row>
    <row r="26" spans="1:39" s="19" customFormat="1" ht="27.75" hidden="1" customHeight="1">
      <c r="A26" s="49" t="s">
        <v>4</v>
      </c>
      <c r="B26" s="49"/>
      <c r="C26" s="49"/>
      <c r="D26" s="28"/>
      <c r="E26" s="41"/>
      <c r="F26" s="39" t="s">
        <v>31</v>
      </c>
      <c r="G26" s="41">
        <f t="shared" ref="G26:G27" si="2">E26*0.2</f>
        <v>0</v>
      </c>
      <c r="H26" s="20"/>
      <c r="I26" s="20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</row>
    <row r="27" spans="1:39" s="19" customFormat="1" ht="24" customHeight="1">
      <c r="A27" s="49" t="s">
        <v>5</v>
      </c>
      <c r="B27" s="49"/>
      <c r="C27" s="49"/>
      <c r="D27" s="28"/>
      <c r="E27" s="41">
        <v>-6214587</v>
      </c>
      <c r="F27" s="39" t="s">
        <v>31</v>
      </c>
      <c r="G27" s="41">
        <f t="shared" si="2"/>
        <v>-1242917.4000000001</v>
      </c>
      <c r="H27" s="20"/>
      <c r="I27" s="20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</row>
    <row r="28" spans="1:39" s="19" customFormat="1" ht="47.25" hidden="1" customHeight="1">
      <c r="A28" s="49" t="s">
        <v>7</v>
      </c>
      <c r="B28" s="49"/>
      <c r="C28" s="49"/>
      <c r="D28" s="28"/>
      <c r="E28" s="41">
        <v>0</v>
      </c>
      <c r="F28" s="39" t="s">
        <v>31</v>
      </c>
      <c r="G28" s="41">
        <f>E28*0.2</f>
        <v>0</v>
      </c>
      <c r="H28" s="20"/>
      <c r="I28" s="20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</row>
    <row r="29" spans="1:39" s="19" customFormat="1" ht="45.75" hidden="1" customHeight="1">
      <c r="A29" s="49" t="s">
        <v>8</v>
      </c>
      <c r="B29" s="49"/>
      <c r="C29" s="49"/>
      <c r="D29" s="28"/>
      <c r="E29" s="41">
        <v>0</v>
      </c>
      <c r="F29" s="39" t="s">
        <v>31</v>
      </c>
      <c r="G29" s="41">
        <f>E29*0.2</f>
        <v>0</v>
      </c>
      <c r="H29" s="20"/>
      <c r="I29" s="20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</row>
    <row r="30" spans="1:39" s="19" customFormat="1" ht="32.25" hidden="1" customHeight="1">
      <c r="A30" s="49" t="s">
        <v>9</v>
      </c>
      <c r="B30" s="49"/>
      <c r="C30" s="49"/>
      <c r="D30" s="28"/>
      <c r="E30" s="41">
        <v>0</v>
      </c>
      <c r="F30" s="39" t="s">
        <v>28</v>
      </c>
      <c r="G30" s="41">
        <f>E30*0.24</f>
        <v>0</v>
      </c>
      <c r="H30" s="20"/>
      <c r="I30" s="20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</row>
    <row r="31" spans="1:39" s="19" customFormat="1" ht="29.25" customHeight="1" thickBot="1">
      <c r="A31" s="50" t="s">
        <v>23</v>
      </c>
      <c r="B31" s="50"/>
      <c r="C31" s="50"/>
      <c r="D31" s="29"/>
      <c r="E31" s="42">
        <f>SUM(E22:E30)</f>
        <v>-60362780.82</v>
      </c>
      <c r="F31" s="40"/>
      <c r="G31" s="42">
        <f>SUM(G22:G30)</f>
        <v>-24306268.379999999</v>
      </c>
      <c r="H31" s="20"/>
      <c r="I31" s="20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</row>
    <row r="32" spans="1:39" s="19" customFormat="1" ht="18.75" thickTop="1">
      <c r="A32" s="20"/>
      <c r="B32" s="20"/>
      <c r="C32" s="20"/>
      <c r="D32" s="20"/>
      <c r="E32" s="20"/>
      <c r="F32" s="20"/>
      <c r="G32" s="20"/>
      <c r="H32" s="20"/>
      <c r="I32" s="20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</row>
    <row r="33" spans="1:10" ht="31.5" customHeight="1">
      <c r="A33" s="43"/>
      <c r="B33" s="30"/>
      <c r="C33" s="30"/>
      <c r="D33" s="30"/>
      <c r="E33" s="30"/>
      <c r="F33" s="30"/>
      <c r="G33" s="30"/>
      <c r="H33" s="30"/>
      <c r="I33" s="30"/>
    </row>
    <row r="34" spans="1:10">
      <c r="A34" s="30"/>
      <c r="B34" s="30"/>
      <c r="C34" s="30"/>
      <c r="D34" s="30"/>
      <c r="E34" s="30"/>
      <c r="F34" s="30"/>
      <c r="G34" s="30"/>
      <c r="H34" s="30"/>
      <c r="I34" s="30"/>
    </row>
    <row r="35" spans="1:10" ht="18">
      <c r="A35" s="48"/>
      <c r="B35" s="48"/>
      <c r="C35" s="48"/>
      <c r="D35" s="31"/>
      <c r="E35" s="32"/>
      <c r="F35" s="33"/>
      <c r="G35" s="32"/>
      <c r="H35" s="32"/>
      <c r="I35" s="33"/>
      <c r="J35" s="32"/>
    </row>
    <row r="36" spans="1:10" ht="18">
      <c r="A36" s="48"/>
      <c r="B36" s="48"/>
      <c r="C36" s="48"/>
      <c r="D36" s="31"/>
      <c r="E36" s="32"/>
      <c r="F36" s="33"/>
      <c r="G36" s="32"/>
      <c r="H36" s="32"/>
      <c r="I36" s="33"/>
      <c r="J36" s="32"/>
    </row>
    <row r="37" spans="1:10" s="1" customFormat="1" ht="18">
      <c r="A37" s="48"/>
      <c r="B37" s="48"/>
      <c r="C37" s="48"/>
      <c r="D37" s="31"/>
      <c r="E37" s="32"/>
      <c r="F37" s="33"/>
      <c r="G37" s="32"/>
      <c r="H37" s="32"/>
      <c r="I37" s="33"/>
      <c r="J37" s="32"/>
    </row>
    <row r="38" spans="1:10" s="1" customFormat="1" ht="18">
      <c r="A38" s="48"/>
      <c r="B38" s="48"/>
      <c r="C38" s="48"/>
      <c r="D38" s="31"/>
      <c r="E38" s="32"/>
      <c r="F38" s="33"/>
      <c r="G38" s="32"/>
      <c r="H38" s="32"/>
      <c r="I38" s="33"/>
      <c r="J38" s="32"/>
    </row>
    <row r="39" spans="1:10" s="1" customFormat="1" ht="18">
      <c r="A39" s="48"/>
      <c r="B39" s="48"/>
      <c r="C39" s="48"/>
      <c r="D39" s="31"/>
      <c r="E39" s="32"/>
      <c r="F39" s="33"/>
      <c r="G39" s="32"/>
      <c r="H39" s="32"/>
      <c r="I39" s="33"/>
      <c r="J39" s="32"/>
    </row>
    <row r="40" spans="1:10" s="1" customFormat="1" ht="18">
      <c r="A40" s="48"/>
      <c r="B40" s="48"/>
      <c r="C40" s="48"/>
      <c r="D40" s="31"/>
      <c r="E40" s="32"/>
      <c r="F40" s="33"/>
      <c r="G40" s="32"/>
      <c r="H40" s="32"/>
      <c r="I40" s="33"/>
      <c r="J40" s="32"/>
    </row>
    <row r="41" spans="1:10" s="1" customFormat="1" ht="18">
      <c r="A41" s="48"/>
      <c r="B41" s="48"/>
      <c r="C41" s="48"/>
      <c r="D41" s="31"/>
      <c r="E41" s="32"/>
      <c r="F41" s="33"/>
      <c r="G41" s="32"/>
      <c r="H41" s="32"/>
      <c r="I41" s="33"/>
      <c r="J41" s="32"/>
    </row>
    <row r="42" spans="1:10" s="1" customFormat="1" ht="18">
      <c r="A42" s="48"/>
      <c r="B42" s="48"/>
      <c r="C42" s="48"/>
      <c r="D42" s="31"/>
      <c r="E42" s="32"/>
      <c r="F42" s="33"/>
      <c r="G42" s="32"/>
      <c r="H42" s="32"/>
      <c r="I42" s="33"/>
      <c r="J42" s="32"/>
    </row>
    <row r="43" spans="1:10" s="1" customFormat="1" ht="18">
      <c r="A43" s="48"/>
      <c r="B43" s="48"/>
      <c r="C43" s="48"/>
      <c r="D43" s="34"/>
      <c r="E43" s="32"/>
      <c r="F43" s="33"/>
      <c r="G43" s="32"/>
      <c r="H43" s="32"/>
      <c r="I43" s="33"/>
      <c r="J43" s="32"/>
    </row>
    <row r="44" spans="1:10" s="1" customFormat="1" ht="18">
      <c r="A44" s="48"/>
      <c r="B44" s="48"/>
      <c r="C44" s="48"/>
      <c r="D44" s="31"/>
      <c r="E44" s="32"/>
      <c r="F44" s="33"/>
      <c r="G44" s="32"/>
      <c r="H44" s="32"/>
      <c r="I44" s="33"/>
      <c r="J44" s="32"/>
    </row>
    <row r="45" spans="1:10" s="1" customFormat="1" ht="18">
      <c r="A45" s="30"/>
      <c r="B45" s="30"/>
      <c r="C45" s="30"/>
      <c r="D45" s="35"/>
      <c r="E45" s="35"/>
      <c r="F45" s="35"/>
      <c r="G45" s="35"/>
      <c r="H45" s="35"/>
      <c r="I45" s="35"/>
      <c r="J45" s="35"/>
    </row>
    <row r="46" spans="1:10" s="1" customFormat="1" ht="15.75">
      <c r="A46" s="30"/>
      <c r="B46" s="30"/>
      <c r="C46" s="30"/>
      <c r="D46" s="36"/>
      <c r="E46" s="36"/>
      <c r="F46" s="32"/>
      <c r="G46" s="32"/>
      <c r="H46" s="32"/>
      <c r="I46" s="33"/>
    </row>
    <row r="47" spans="1:10" ht="15.75">
      <c r="D47" s="37"/>
      <c r="E47" s="37"/>
      <c r="F47" s="37"/>
      <c r="G47" s="37"/>
      <c r="I47" s="38"/>
    </row>
  </sheetData>
  <mergeCells count="36">
    <mergeCell ref="A21:C21"/>
    <mergeCell ref="A1:N1"/>
    <mergeCell ref="A2:M2"/>
    <mergeCell ref="A3:A4"/>
    <mergeCell ref="B3:B4"/>
    <mergeCell ref="C3:D3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A19:K19"/>
    <mergeCell ref="A44:C44"/>
    <mergeCell ref="A36:C36"/>
    <mergeCell ref="A37:C37"/>
    <mergeCell ref="A38:C38"/>
    <mergeCell ref="A39:C39"/>
    <mergeCell ref="A40:C40"/>
    <mergeCell ref="A41:C41"/>
    <mergeCell ref="A42:C42"/>
    <mergeCell ref="A43:C43"/>
    <mergeCell ref="A35:C35"/>
    <mergeCell ref="A22:C22"/>
    <mergeCell ref="A23:C23"/>
    <mergeCell ref="A24:C24"/>
    <mergeCell ref="A25:C25"/>
    <mergeCell ref="A27:C27"/>
    <mergeCell ref="A28:C28"/>
    <mergeCell ref="A29:C29"/>
    <mergeCell ref="A26:C26"/>
    <mergeCell ref="A31:C31"/>
    <mergeCell ref="A30:C30"/>
  </mergeCells>
  <printOptions horizontalCentered="1"/>
  <pageMargins left="0.7" right="0.7" top="0.75" bottom="0.75" header="0.3" footer="0.3"/>
  <pageSetup scale="32" orientation="landscape" r:id="rId1"/>
  <ignoredErrors>
    <ignoredError sqref="C18:D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Matula</dc:creator>
  <cp:lastModifiedBy>A.Valdez</cp:lastModifiedBy>
  <cp:lastPrinted>2021-07-01T18:26:59Z</cp:lastPrinted>
  <dcterms:created xsi:type="dcterms:W3CDTF">2017-11-07T22:41:21Z</dcterms:created>
  <dcterms:modified xsi:type="dcterms:W3CDTF">2021-07-01T20:51:53Z</dcterms:modified>
</cp:coreProperties>
</file>