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externalReferences>
    <externalReference r:id="rId4"/>
  </externalReference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<sst xmlns="http://schemas.openxmlformats.org/spreadsheetml/2006/main" count="53" uniqueCount="37">
  <si>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</si>
  <si>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</si>
  <si>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</si>
  <si>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</si>
  <si>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</si>
  <si>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</si>
  <si>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</si>
  <si>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</si>
  <si>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</si>
  <si>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</si>
  <si>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</si>
  <si>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</si>
  <si>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</si>
  <si>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</si>
  <si>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</si>
  <si>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</si>
  <si>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</si>
  <si>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</si>
  <si>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</si>
  <si>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</si>
  <si>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</si>
  <si>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</si>
  <si>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</si>
  <si>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</si>
  <si>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</si>
  <si>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</si>
  <si>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</si>
  <si>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</si>
  <si>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</si>
  <si>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</si>
  <si>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</si>
  <si>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</si>
  <si>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</si>
  <si>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</si>
  <si>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</si>
  <si>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PARTICIPACIONES A MUNICIPIOS  DEL AJUSTE DEFINITIVO 2020</t>
  </si>
  <si>
    <t>AJUSTE DEFINITIVO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</si>
</sst>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_-* #,##0.0_-;\-* #,##0.0_-;_-* &quot;-&quot;??_-;_-@_-"/>
    <numFmt numFmtId="170" formatCode="#,##0_ ;[Red]\-#,##0\ "/>
    <numFmt numFmtId="171" formatCode="[$-80A]dddd\,\ d&quot; de &quot;mmmm&quot; de &quot;yyyy"/>
    <numFmt numFmtId="172" formatCode="[$-80A]h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166" fontId="3" fillId="33" borderId="0" xfId="47" applyNumberFormat="1" applyFont="1" applyFill="1" applyBorder="1" applyAlignment="1">
      <alignment vertical="center"/>
    </xf>
    <xf numFmtId="170" fontId="6" fillId="33" borderId="10" xfId="55" applyNumberFormat="1" applyFont="1" applyFill="1" applyBorder="1" applyAlignment="1">
      <alignment horizontal="center" vertical="center"/>
      <protection/>
    </xf>
    <xf numFmtId="170" fontId="6" fillId="35" borderId="1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1915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1506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11633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298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8585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5441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USTE%20DEFINITIVO\C&#193;LCULO%20PARTICIPACIONES%20AJUSTE%20DEFINITIVO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TotalParticipacion"/>
      <sheetName val="DistribucionFFM"/>
      <sheetName val="DistribucionBebidasAlcoholicas"/>
      <sheetName val="DistribucionFOCAP"/>
      <sheetName val="DistribucionIEPSGASOLINADIESEL"/>
      <sheetName val="Distribucion FEXHI"/>
      <sheetName val="DistribucionFOFIR"/>
      <sheetName val="CALCULO FMP 1"/>
      <sheetName val="CalculoFMP"/>
      <sheetName val="IngresosFMP"/>
      <sheetName val="IngresosFEXHI"/>
      <sheetName val="IngresosIEPSGasolinaDiesel"/>
      <sheetName val="IngresosFOFIR"/>
      <sheetName val="Datos"/>
      <sheetName val="BASE DE 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A19" sqref="A19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395398.66</v>
      </c>
      <c r="C4" s="55">
        <v>-55707.939999999995</v>
      </c>
      <c r="D4" s="6">
        <v>869.74</v>
      </c>
      <c r="E4" s="6">
        <v>0</v>
      </c>
      <c r="F4" s="6">
        <v>0</v>
      </c>
      <c r="G4" s="55">
        <v>630.38</v>
      </c>
      <c r="H4" s="6">
        <v>1065.67</v>
      </c>
      <c r="I4" s="6">
        <v>0</v>
      </c>
      <c r="J4" s="6">
        <v>0</v>
      </c>
      <c r="K4" s="6">
        <v>220646.1</v>
      </c>
      <c r="L4" s="6">
        <v>0</v>
      </c>
      <c r="M4" s="6">
        <f>SUM(B4:L4)</f>
        <v>562902.61</v>
      </c>
      <c r="P4" s="7"/>
    </row>
    <row r="5" spans="1:16" ht="29.25" customHeight="1" thickBot="1">
      <c r="A5" s="8" t="s">
        <v>13</v>
      </c>
      <c r="B5" s="9">
        <v>546473.27</v>
      </c>
      <c r="C5" s="56">
        <v>-19455.05</v>
      </c>
      <c r="D5" s="9">
        <v>834.6</v>
      </c>
      <c r="E5" s="9">
        <v>0</v>
      </c>
      <c r="F5" s="9">
        <v>0</v>
      </c>
      <c r="G5" s="56">
        <v>2177.53</v>
      </c>
      <c r="H5" s="9">
        <v>1657.1</v>
      </c>
      <c r="I5" s="9">
        <v>0</v>
      </c>
      <c r="J5" s="9">
        <v>0</v>
      </c>
      <c r="K5" s="9">
        <v>343102.39</v>
      </c>
      <c r="L5" s="9">
        <v>0</v>
      </c>
      <c r="M5" s="9">
        <f aca="true" t="shared" si="0" ref="M5:M16">SUM(B5:L5)</f>
        <v>874789.84</v>
      </c>
      <c r="P5" s="7"/>
    </row>
    <row r="6" spans="1:16" ht="29.25" customHeight="1" thickBot="1">
      <c r="A6" s="5" t="s">
        <v>14</v>
      </c>
      <c r="B6" s="6">
        <v>4485640.91</v>
      </c>
      <c r="C6" s="55">
        <v>318654.6</v>
      </c>
      <c r="D6" s="6">
        <v>5586.78</v>
      </c>
      <c r="E6" s="6">
        <v>0</v>
      </c>
      <c r="F6" s="6">
        <v>0</v>
      </c>
      <c r="G6" s="55">
        <v>28734.13</v>
      </c>
      <c r="H6" s="6">
        <v>15133.92</v>
      </c>
      <c r="I6" s="6">
        <v>0</v>
      </c>
      <c r="J6" s="6">
        <v>0</v>
      </c>
      <c r="K6" s="6">
        <v>3133479.42</v>
      </c>
      <c r="L6" s="6">
        <v>0</v>
      </c>
      <c r="M6" s="6">
        <f t="shared" si="0"/>
        <v>7987229.76</v>
      </c>
      <c r="P6" s="7"/>
    </row>
    <row r="7" spans="1:16" ht="29.25" customHeight="1" thickBot="1">
      <c r="A7" s="8" t="s">
        <v>15</v>
      </c>
      <c r="B7" s="9">
        <v>606347.09</v>
      </c>
      <c r="C7" s="56">
        <v>-46599.11</v>
      </c>
      <c r="D7" s="9">
        <v>814.63</v>
      </c>
      <c r="E7" s="9">
        <v>0</v>
      </c>
      <c r="F7" s="9">
        <v>0</v>
      </c>
      <c r="G7" s="56">
        <v>1848.26</v>
      </c>
      <c r="H7" s="9">
        <v>1758.55</v>
      </c>
      <c r="I7" s="9">
        <v>0</v>
      </c>
      <c r="J7" s="9">
        <v>0</v>
      </c>
      <c r="K7" s="9">
        <v>364109.13</v>
      </c>
      <c r="L7" s="9">
        <v>0</v>
      </c>
      <c r="M7" s="9">
        <f t="shared" si="0"/>
        <v>928278.55</v>
      </c>
      <c r="P7" s="7"/>
    </row>
    <row r="8" spans="1:16" ht="29.25" customHeight="1" thickBot="1">
      <c r="A8" s="5" t="s">
        <v>16</v>
      </c>
      <c r="B8" s="6">
        <v>4056984.12</v>
      </c>
      <c r="C8" s="55">
        <v>263037.38</v>
      </c>
      <c r="D8" s="6">
        <v>5042.56</v>
      </c>
      <c r="E8" s="6">
        <v>0</v>
      </c>
      <c r="F8" s="6">
        <v>0</v>
      </c>
      <c r="G8" s="55">
        <v>25416.88</v>
      </c>
      <c r="H8" s="6">
        <v>13607.1</v>
      </c>
      <c r="I8" s="6">
        <v>0</v>
      </c>
      <c r="J8" s="6">
        <v>0</v>
      </c>
      <c r="K8" s="6">
        <v>2817351.18</v>
      </c>
      <c r="L8" s="6">
        <v>0</v>
      </c>
      <c r="M8" s="6">
        <f t="shared" si="0"/>
        <v>7181439.219999999</v>
      </c>
      <c r="P8" s="7"/>
    </row>
    <row r="9" spans="1:16" ht="29.25" customHeight="1" thickBot="1">
      <c r="A9" s="8" t="s">
        <v>17</v>
      </c>
      <c r="B9" s="9">
        <v>944772.53</v>
      </c>
      <c r="C9" s="56">
        <v>-27443.83</v>
      </c>
      <c r="D9" s="9">
        <v>1197.07</v>
      </c>
      <c r="E9" s="9">
        <v>0</v>
      </c>
      <c r="F9" s="9">
        <v>0</v>
      </c>
      <c r="G9" s="56">
        <v>3905.21</v>
      </c>
      <c r="H9" s="9">
        <v>2884.71</v>
      </c>
      <c r="I9" s="9">
        <v>0</v>
      </c>
      <c r="J9" s="9">
        <v>0</v>
      </c>
      <c r="K9" s="9">
        <v>597279.08</v>
      </c>
      <c r="L9" s="9">
        <v>0</v>
      </c>
      <c r="M9" s="9">
        <f t="shared" si="0"/>
        <v>1522594.77</v>
      </c>
      <c r="P9" s="7"/>
    </row>
    <row r="10" spans="1:16" ht="29.25" customHeight="1" thickBot="1">
      <c r="A10" s="5" t="s">
        <v>33</v>
      </c>
      <c r="B10" s="6">
        <v>183616.98</v>
      </c>
      <c r="C10" s="55">
        <v>-6536.96</v>
      </c>
      <c r="D10" s="6">
        <v>280.43</v>
      </c>
      <c r="E10" s="6">
        <v>0</v>
      </c>
      <c r="F10" s="6">
        <v>0</v>
      </c>
      <c r="G10" s="55">
        <v>731.66</v>
      </c>
      <c r="H10" s="6">
        <v>556.79</v>
      </c>
      <c r="I10" s="6">
        <v>0</v>
      </c>
      <c r="J10" s="6">
        <v>0</v>
      </c>
      <c r="K10" s="6">
        <v>115283.63</v>
      </c>
      <c r="L10" s="6">
        <v>0</v>
      </c>
      <c r="M10" s="6">
        <f t="shared" si="0"/>
        <v>293932.53</v>
      </c>
      <c r="P10" s="7"/>
    </row>
    <row r="11" spans="1:16" ht="29.25" customHeight="1" thickBot="1">
      <c r="A11" s="8" t="s">
        <v>18</v>
      </c>
      <c r="B11" s="9">
        <v>787209.48</v>
      </c>
      <c r="C11" s="56">
        <v>-40420.51</v>
      </c>
      <c r="D11" s="9">
        <v>1044.17</v>
      </c>
      <c r="E11" s="9">
        <v>0</v>
      </c>
      <c r="F11" s="9">
        <v>0</v>
      </c>
      <c r="G11" s="56">
        <v>2855.39</v>
      </c>
      <c r="H11" s="9">
        <v>2347.4</v>
      </c>
      <c r="I11" s="9">
        <v>0</v>
      </c>
      <c r="J11" s="9">
        <v>0</v>
      </c>
      <c r="K11" s="9">
        <v>486029.55</v>
      </c>
      <c r="L11" s="9">
        <v>0</v>
      </c>
      <c r="M11" s="9">
        <f t="shared" si="0"/>
        <v>1239065.48</v>
      </c>
      <c r="P11" s="7"/>
    </row>
    <row r="12" spans="1:16" ht="29.25" customHeight="1" thickBot="1">
      <c r="A12" s="5" t="s">
        <v>19</v>
      </c>
      <c r="B12" s="6">
        <v>476315.59</v>
      </c>
      <c r="C12" s="55">
        <v>-29666.36</v>
      </c>
      <c r="D12" s="6">
        <v>622.94</v>
      </c>
      <c r="E12" s="6">
        <v>0</v>
      </c>
      <c r="F12" s="6">
        <v>0</v>
      </c>
      <c r="G12" s="55">
        <v>1609.45</v>
      </c>
      <c r="H12" s="6">
        <v>1403.65</v>
      </c>
      <c r="I12" s="6">
        <v>0</v>
      </c>
      <c r="J12" s="6">
        <v>0</v>
      </c>
      <c r="K12" s="6">
        <v>290627.09</v>
      </c>
      <c r="L12" s="6">
        <v>0</v>
      </c>
      <c r="M12" s="6">
        <f t="shared" si="0"/>
        <v>740912.3600000001</v>
      </c>
      <c r="P12" s="7"/>
    </row>
    <row r="13" spans="1:16" ht="29.25" customHeight="1" thickBot="1">
      <c r="A13" s="8" t="s">
        <v>20</v>
      </c>
      <c r="B13" s="9">
        <v>535563.96</v>
      </c>
      <c r="C13" s="56">
        <v>-51266.05</v>
      </c>
      <c r="D13" s="9">
        <v>769.35</v>
      </c>
      <c r="E13" s="9">
        <v>0</v>
      </c>
      <c r="F13" s="9">
        <v>0</v>
      </c>
      <c r="G13" s="56">
        <v>1403.03</v>
      </c>
      <c r="H13" s="9">
        <v>1520.9</v>
      </c>
      <c r="I13" s="9">
        <v>0</v>
      </c>
      <c r="J13" s="9">
        <v>0</v>
      </c>
      <c r="K13" s="9">
        <v>314902.66</v>
      </c>
      <c r="L13" s="9">
        <v>0</v>
      </c>
      <c r="M13" s="9">
        <f t="shared" si="0"/>
        <v>802893.85</v>
      </c>
      <c r="P13" s="7"/>
    </row>
    <row r="14" spans="1:16" ht="29.25" customHeight="1" thickBot="1">
      <c r="A14" s="5" t="s">
        <v>21</v>
      </c>
      <c r="B14" s="6">
        <v>235328.25</v>
      </c>
      <c r="C14" s="55">
        <v>-126722.55</v>
      </c>
      <c r="D14" s="6">
        <v>161.47</v>
      </c>
      <c r="E14" s="6">
        <v>0</v>
      </c>
      <c r="F14" s="6">
        <v>0</v>
      </c>
      <c r="G14" s="55">
        <v>-1749.11</v>
      </c>
      <c r="H14" s="6">
        <v>334.61</v>
      </c>
      <c r="I14" s="6">
        <v>0</v>
      </c>
      <c r="J14" s="6">
        <v>0</v>
      </c>
      <c r="K14" s="6">
        <v>69280.12</v>
      </c>
      <c r="L14" s="6">
        <v>0</v>
      </c>
      <c r="M14" s="6">
        <f t="shared" si="0"/>
        <v>176632.78999999998</v>
      </c>
      <c r="P14" s="7"/>
    </row>
    <row r="15" spans="1:16" ht="29.25" customHeight="1" thickBot="1">
      <c r="A15" s="8" t="s">
        <v>34</v>
      </c>
      <c r="B15" s="9">
        <v>170000.25</v>
      </c>
      <c r="C15" s="56">
        <v>-4938.18</v>
      </c>
      <c r="D15" s="9">
        <v>215.4</v>
      </c>
      <c r="E15" s="9">
        <v>0</v>
      </c>
      <c r="F15" s="9">
        <v>0</v>
      </c>
      <c r="G15" s="56">
        <v>702.69</v>
      </c>
      <c r="H15" s="9">
        <v>519.0700000000002</v>
      </c>
      <c r="I15" s="9">
        <v>0</v>
      </c>
      <c r="J15" s="9">
        <v>0</v>
      </c>
      <c r="K15" s="9">
        <v>107473.06000000006</v>
      </c>
      <c r="L15" s="9">
        <v>0</v>
      </c>
      <c r="M15" s="9">
        <f t="shared" si="0"/>
        <v>273972.29000000004</v>
      </c>
      <c r="P15" s="7"/>
    </row>
    <row r="16" spans="1:16" ht="29.25" customHeight="1" thickBot="1">
      <c r="A16" s="5" t="s">
        <v>22</v>
      </c>
      <c r="B16" s="6">
        <v>209868</v>
      </c>
      <c r="C16" s="55">
        <v>-78525.64</v>
      </c>
      <c r="D16" s="6">
        <v>228.92</v>
      </c>
      <c r="E16" s="6">
        <v>0</v>
      </c>
      <c r="F16" s="6">
        <v>0</v>
      </c>
      <c r="G16" s="55">
        <v>-776.9</v>
      </c>
      <c r="H16" s="6">
        <v>408.85</v>
      </c>
      <c r="I16" s="6">
        <v>0</v>
      </c>
      <c r="J16" s="6">
        <v>0</v>
      </c>
      <c r="K16" s="6">
        <v>84651.71</v>
      </c>
      <c r="L16" s="6">
        <v>0</v>
      </c>
      <c r="M16" s="6">
        <f t="shared" si="0"/>
        <v>215854.94</v>
      </c>
      <c r="P16" s="7"/>
    </row>
    <row r="17" spans="1:38" s="14" customFormat="1" ht="42.75" customHeight="1" thickBot="1">
      <c r="A17" s="10" t="s">
        <v>23</v>
      </c>
      <c r="B17" s="11">
        <f>SUM(B4:B16)</f>
        <v>13633519.09</v>
      </c>
      <c r="C17" s="11">
        <f aca="true" t="shared" si="1" ref="C17:L17">SUM(C4:C16)</f>
        <v>94409.8</v>
      </c>
      <c r="D17" s="11">
        <f t="shared" si="1"/>
        <v>17668.06</v>
      </c>
      <c r="E17" s="11">
        <f t="shared" si="1"/>
        <v>0</v>
      </c>
      <c r="F17" s="11">
        <f t="shared" si="1"/>
        <v>0</v>
      </c>
      <c r="G17" s="11">
        <f t="shared" si="1"/>
        <v>67488.60000000002</v>
      </c>
      <c r="H17" s="11">
        <f t="shared" si="1"/>
        <v>43198.32</v>
      </c>
      <c r="I17" s="11">
        <f t="shared" si="1"/>
        <v>0</v>
      </c>
      <c r="J17" s="11">
        <f t="shared" si="1"/>
        <v>0</v>
      </c>
      <c r="K17" s="11">
        <f t="shared" si="1"/>
        <v>8944215.120000001</v>
      </c>
      <c r="L17" s="11">
        <f t="shared" si="1"/>
        <v>0</v>
      </c>
      <c r="M17" s="11">
        <f>SUM(M4:M16)</f>
        <v>22800498.99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38.25" customHeight="1">
      <c r="A20" s="52" t="s">
        <v>36</v>
      </c>
      <c r="B20" s="53"/>
      <c r="C20" s="53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>
      <c r="A21" s="44" t="s">
        <v>27</v>
      </c>
      <c r="B21" s="44"/>
      <c r="C21" s="44"/>
      <c r="D21" s="26"/>
      <c r="E21" s="54">
        <v>56806330</v>
      </c>
      <c r="F21" s="28" t="s">
        <v>28</v>
      </c>
      <c r="G21" s="54">
        <f>E21*0.24</f>
        <v>13633519.2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>
      <c r="A22" s="44" t="s">
        <v>29</v>
      </c>
      <c r="B22" s="44"/>
      <c r="C22" s="44"/>
      <c r="D22" s="26"/>
      <c r="E22" s="29">
        <v>94409.80000001192</v>
      </c>
      <c r="F22" s="28" t="s">
        <v>30</v>
      </c>
      <c r="G22" s="54">
        <f>E22</f>
        <v>94409.80000001192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>
      <c r="A23" s="44" t="s">
        <v>31</v>
      </c>
      <c r="B23" s="44"/>
      <c r="C23" s="44"/>
      <c r="D23" s="26"/>
      <c r="E23" s="29">
        <v>17668.059999994934</v>
      </c>
      <c r="F23" s="28" t="s">
        <v>30</v>
      </c>
      <c r="G23" s="54">
        <f>E23</f>
        <v>17668.059999994934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44" t="s">
        <v>3</v>
      </c>
      <c r="B24" s="44"/>
      <c r="C24" s="44"/>
      <c r="D24" s="26"/>
      <c r="E24" s="29"/>
      <c r="F24" s="28" t="s">
        <v>32</v>
      </c>
      <c r="G24" s="54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44" t="s">
        <v>4</v>
      </c>
      <c r="B25" s="44"/>
      <c r="C25" s="44"/>
      <c r="D25" s="26"/>
      <c r="E25" s="29"/>
      <c r="F25" s="28" t="s">
        <v>32</v>
      </c>
      <c r="G25" s="54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>
      <c r="A26" s="44" t="s">
        <v>5</v>
      </c>
      <c r="B26" s="44"/>
      <c r="C26" s="44"/>
      <c r="D26" s="26"/>
      <c r="E26" s="29">
        <v>337443</v>
      </c>
      <c r="F26" s="28" t="s">
        <v>32</v>
      </c>
      <c r="G26" s="54">
        <f>E26*0.2</f>
        <v>67488.6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44" t="s">
        <v>6</v>
      </c>
      <c r="B27" s="44"/>
      <c r="C27" s="44"/>
      <c r="D27" s="26"/>
      <c r="E27" s="29">
        <v>179993</v>
      </c>
      <c r="F27" s="28" t="s">
        <v>28</v>
      </c>
      <c r="G27" s="54">
        <f>E27*0.24</f>
        <v>43198.32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44" t="s">
        <v>7</v>
      </c>
      <c r="B28" s="44"/>
      <c r="C28" s="44"/>
      <c r="D28" s="26"/>
      <c r="E28" s="29"/>
      <c r="F28" s="28" t="s">
        <v>32</v>
      </c>
      <c r="G28" s="54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44" t="s">
        <v>8</v>
      </c>
      <c r="B29" s="44"/>
      <c r="C29" s="44"/>
      <c r="D29" s="26"/>
      <c r="E29" s="29"/>
      <c r="F29" s="28" t="s">
        <v>32</v>
      </c>
      <c r="G29" s="54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>
      <c r="A30" s="44" t="s">
        <v>9</v>
      </c>
      <c r="B30" s="44"/>
      <c r="C30" s="44"/>
      <c r="D30" s="26"/>
      <c r="E30" s="29">
        <v>37267563</v>
      </c>
      <c r="F30" s="28" t="s">
        <v>28</v>
      </c>
      <c r="G30" s="54">
        <f>E30*0.24</f>
        <v>8944215.12</v>
      </c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48" t="s">
        <v>23</v>
      </c>
      <c r="B32" s="48"/>
      <c r="C32" s="48"/>
      <c r="D32" s="31"/>
      <c r="E32" s="32">
        <f>SUM(E21:E31)</f>
        <v>94703406.86000001</v>
      </c>
      <c r="F32" s="33"/>
      <c r="G32" s="32">
        <f>SUM(G21:G31)</f>
        <v>22800499.100000005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5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43"/>
      <c r="B44" s="43"/>
      <c r="C44" s="43"/>
      <c r="D44" s="38"/>
      <c r="E44" s="36"/>
      <c r="F44" s="37"/>
      <c r="G44" s="36"/>
      <c r="H44" s="36"/>
      <c r="I44" s="37"/>
      <c r="J44" s="36"/>
    </row>
    <row r="45" spans="1:10" s="1" customFormat="1" ht="18">
      <c r="A45" s="43"/>
      <c r="B45" s="43"/>
      <c r="C45" s="43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18:K18"/>
    <mergeCell ref="A20:C20"/>
    <mergeCell ref="H2:H3"/>
    <mergeCell ref="I2:I3"/>
    <mergeCell ref="J2:J3"/>
    <mergeCell ref="K2:K3"/>
    <mergeCell ref="F2:F3"/>
    <mergeCell ref="G2:G3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4:C44"/>
    <mergeCell ref="A45:C45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2021-02-03T16:18:55Z</cp:lastPrinted>
  <dcterms:created xsi:type="dcterms:W3CDTF">2018-02-15T15:03:04Z</dcterms:created>
  <dcterms:modified xsi:type="dcterms:W3CDTF">2021-06-02T20:51:32Z</dcterms:modified>
  <cp:category/>
  <cp:version/>
  <cp:contentType/>
  <cp:contentStatus/>
</cp:coreProperties>
</file>