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ENERO\"/>
    </mc:Choice>
  </mc:AlternateContent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SEFIN'!$A$1:$N$35</definedName>
  </definedNames>
  <calcPr calcId="162913"/>
</workbook>
</file>

<file path=xl/calcChain.xml><?xml version="1.0" encoding="utf-8"?>
<calcChain xmlns="http://schemas.openxmlformats.org/spreadsheetml/2006/main">
  <c r="G22" i="33" l="1"/>
  <c r="N5" i="33" l="1"/>
  <c r="N6" i="33"/>
  <c r="N7" i="33"/>
  <c r="N8" i="33"/>
  <c r="N9" i="33"/>
  <c r="N10" i="33"/>
  <c r="N11" i="33"/>
  <c r="N12" i="33"/>
  <c r="N13" i="33"/>
  <c r="N14" i="33"/>
  <c r="N15" i="33"/>
  <c r="N16" i="33"/>
  <c r="N4" i="33"/>
  <c r="M17" i="33" l="1"/>
  <c r="G33" i="33" l="1"/>
  <c r="A33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1" i="33"/>
  <c r="G30" i="33"/>
  <c r="G29" i="33"/>
  <c r="G28" i="33"/>
  <c r="G27" i="33"/>
  <c r="G26" i="33"/>
  <c r="G25" i="33"/>
  <c r="L17" i="33"/>
  <c r="K17" i="33"/>
  <c r="J17" i="33"/>
  <c r="I17" i="33"/>
  <c r="H17" i="33"/>
  <c r="G17" i="33"/>
  <c r="F17" i="33"/>
  <c r="E17" i="33"/>
  <c r="D17" i="33"/>
  <c r="C17" i="33"/>
  <c r="E34" i="33" s="1"/>
  <c r="B17" i="33"/>
  <c r="G24" i="33" l="1"/>
  <c r="N17" i="33"/>
  <c r="G23" i="33"/>
  <c r="G34" i="33" l="1"/>
</calcChain>
</file>

<file path=xl/sharedStrings.xml><?xml version="1.0" encoding="utf-8"?>
<sst xmlns="http://schemas.openxmlformats.org/spreadsheetml/2006/main" count="133" uniqueCount="41">
  <si>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</si>
  <si>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</si>
  <si>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</si>
  <si>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</si>
  <si>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</si>
  <si>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</si>
  <si>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</si>
  <si>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</si>
  <si>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</si>
  <si>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</si>
  <si>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</si>
  <si>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</si>
  <si>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</si>
  <si>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</si>
  <si>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</si>
  <si>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</si>
  <si>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</si>
  <si>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</si>
  <si>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</si>
  <si>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</si>
  <si>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</si>
  <si>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</si>
  <si>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</si>
  <si>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</si>
  <si>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</si>
  <si>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</si>
  <si>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</si>
  <si>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</si>
  <si>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</si>
  <si>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</si>
  <si>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</si>
  <si>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</si>
  <si>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</si>
  <si>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</si>
  <si>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</si>
  <si>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</si>
  <si>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</si>
  <si>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PARTICIPACIONES A MUNICIPIOS ENERO 2021</t>
  </si>
  <si>
    <t>ENERO 2021</t>
  </si>
  <si>
    <t>DZITBALCHE</t>
  </si>
  <si>
    <t>SEYBAPLAYA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</si>
</sst>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 wrapText="1"/>
    </xf>
    <xf numFmtId="0" fontId="18" fillId="2" borderId="3" xfId="47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8" fillId="2" borderId="0" xfId="1" applyFont="1" applyFill="1" applyBorder="1" applyAlignment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44" fontId="27" fillId="2" borderId="0" xfId="47" applyNumberFormat="1" applyFont="1" applyFill="1"/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33</xdr:row>
      <xdr:rowOff>0</xdr:rowOff>
    </xdr:from>
    <xdr:to>
      <xdr:col>5</xdr:col>
      <xdr:colOff>608838</xdr:colOff>
      <xdr:row>33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33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27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24</xdr:row>
      <xdr:rowOff>19050</xdr:rowOff>
    </xdr:from>
    <xdr:to>
      <xdr:col>6</xdr:col>
      <xdr:colOff>732663</xdr:colOff>
      <xdr:row>24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26</xdr:row>
      <xdr:rowOff>19050</xdr:rowOff>
    </xdr:from>
    <xdr:to>
      <xdr:col>6</xdr:col>
      <xdr:colOff>732663</xdr:colOff>
      <xdr:row>26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24</xdr:row>
      <xdr:rowOff>0</xdr:rowOff>
    </xdr:from>
    <xdr:to>
      <xdr:col>6</xdr:col>
      <xdr:colOff>723138</xdr:colOff>
      <xdr:row>24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29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24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24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29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29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32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32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50"/>
  <sheetViews>
    <sheetView tabSelected="1" topLeftCell="A6" zoomScale="40" zoomScaleNormal="40" zoomScaleSheetLayoutView="40" workbookViewId="0">
      <selection activeCell="G23" sqref="G23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11.42578125" style="1"/>
    <col min="16" max="16" width="25.28515625" style="34" customWidth="1"/>
    <col min="17" max="39" width="11.42578125" style="1"/>
    <col min="40" max="16384" width="11.42578125" style="2"/>
  </cols>
  <sheetData>
    <row r="1" spans="1:17" ht="151.5" customHeight="1" thickBot="1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7" s="3" customFormat="1" ht="63.75" customHeight="1" thickBot="1">
      <c r="A2" s="53" t="s">
        <v>29</v>
      </c>
      <c r="B2" s="53" t="s">
        <v>30</v>
      </c>
      <c r="C2" s="53" t="s">
        <v>18</v>
      </c>
      <c r="D2" s="53"/>
      <c r="E2" s="53" t="s">
        <v>23</v>
      </c>
      <c r="F2" s="53" t="s">
        <v>19</v>
      </c>
      <c r="G2" s="53" t="s">
        <v>20</v>
      </c>
      <c r="H2" s="53" t="s">
        <v>21</v>
      </c>
      <c r="I2" s="53" t="s">
        <v>24</v>
      </c>
      <c r="J2" s="53" t="s">
        <v>25</v>
      </c>
      <c r="K2" s="53" t="s">
        <v>22</v>
      </c>
      <c r="L2" s="50" t="s">
        <v>31</v>
      </c>
      <c r="M2" s="50" t="s">
        <v>36</v>
      </c>
      <c r="N2" s="52" t="s">
        <v>26</v>
      </c>
      <c r="P2" s="34"/>
    </row>
    <row r="3" spans="1:17" s="3" customFormat="1" ht="43.5" customHeight="1" thickBot="1">
      <c r="A3" s="53"/>
      <c r="B3" s="53"/>
      <c r="C3" s="37">
        <v>0.7</v>
      </c>
      <c r="D3" s="37">
        <v>0.3</v>
      </c>
      <c r="E3" s="53"/>
      <c r="F3" s="53"/>
      <c r="G3" s="53"/>
      <c r="H3" s="53"/>
      <c r="I3" s="53"/>
      <c r="J3" s="53"/>
      <c r="K3" s="53"/>
      <c r="L3" s="51"/>
      <c r="M3" s="51"/>
      <c r="N3" s="52"/>
      <c r="P3" s="34"/>
    </row>
    <row r="4" spans="1:17" ht="29.25" customHeight="1" thickBot="1">
      <c r="A4" s="4" t="s">
        <v>9</v>
      </c>
      <c r="B4" s="38">
        <v>4568038.4800000004</v>
      </c>
      <c r="C4" s="38">
        <v>1051323.0900000001</v>
      </c>
      <c r="D4" s="38">
        <v>205850.51</v>
      </c>
      <c r="E4" s="38">
        <v>49171.199999999997</v>
      </c>
      <c r="F4" s="38">
        <v>0</v>
      </c>
      <c r="G4" s="38">
        <v>31156.26</v>
      </c>
      <c r="H4" s="38">
        <v>177261.82</v>
      </c>
      <c r="I4" s="38">
        <v>73748.05</v>
      </c>
      <c r="J4" s="38">
        <v>10203.44</v>
      </c>
      <c r="K4" s="38">
        <v>916524.09</v>
      </c>
      <c r="L4" s="38">
        <v>575552</v>
      </c>
      <c r="M4" s="38">
        <v>5379.63</v>
      </c>
      <c r="N4" s="38">
        <f>SUM(B4:M4)</f>
        <v>7664208.5700000003</v>
      </c>
      <c r="P4" s="35"/>
      <c r="Q4" s="5"/>
    </row>
    <row r="5" spans="1:17" ht="29.25" customHeight="1" thickBot="1">
      <c r="A5" s="6" t="s">
        <v>1</v>
      </c>
      <c r="B5" s="40">
        <v>4657583.04</v>
      </c>
      <c r="C5" s="40">
        <v>1071931.56</v>
      </c>
      <c r="D5" s="40">
        <v>179401.38</v>
      </c>
      <c r="E5" s="40">
        <v>50135.07</v>
      </c>
      <c r="F5" s="40">
        <v>0</v>
      </c>
      <c r="G5" s="40">
        <v>31767</v>
      </c>
      <c r="H5" s="40">
        <v>175950.29</v>
      </c>
      <c r="I5" s="40">
        <v>148996.70000000001</v>
      </c>
      <c r="J5" s="40">
        <v>10403.450000000001</v>
      </c>
      <c r="K5" s="40">
        <v>922484.66</v>
      </c>
      <c r="L5" s="40">
        <v>282107</v>
      </c>
      <c r="M5" s="40">
        <v>8182.66</v>
      </c>
      <c r="N5" s="40">
        <f t="shared" ref="N5:N16" si="0">SUM(B5:M5)</f>
        <v>7538942.8100000005</v>
      </c>
      <c r="P5" s="35"/>
      <c r="Q5" s="5"/>
    </row>
    <row r="6" spans="1:17" ht="29.25" customHeight="1" thickBot="1">
      <c r="A6" s="4" t="s">
        <v>2</v>
      </c>
      <c r="B6" s="38">
        <v>27355937.219999999</v>
      </c>
      <c r="C6" s="38">
        <v>6295903.2800000003</v>
      </c>
      <c r="D6" s="38">
        <v>1231397.6599999999</v>
      </c>
      <c r="E6" s="38">
        <v>294464.28000000003</v>
      </c>
      <c r="F6" s="38">
        <v>0</v>
      </c>
      <c r="G6" s="38">
        <v>186580.88</v>
      </c>
      <c r="H6" s="38">
        <v>877954.15</v>
      </c>
      <c r="I6" s="38">
        <v>857553.04</v>
      </c>
      <c r="J6" s="38">
        <v>61103.85</v>
      </c>
      <c r="K6" s="38">
        <v>4193030.48</v>
      </c>
      <c r="L6" s="38">
        <v>11069495</v>
      </c>
      <c r="M6" s="38">
        <v>32104.33</v>
      </c>
      <c r="N6" s="38">
        <f t="shared" si="0"/>
        <v>52455524.169999994</v>
      </c>
      <c r="P6" s="35"/>
      <c r="Q6" s="5"/>
    </row>
    <row r="7" spans="1:17" ht="29.25" customHeight="1" thickBot="1">
      <c r="A7" s="6" t="s">
        <v>10</v>
      </c>
      <c r="B7" s="40">
        <v>5992051.3799999999</v>
      </c>
      <c r="C7" s="40">
        <v>1379056.24</v>
      </c>
      <c r="D7" s="40">
        <v>184753.11</v>
      </c>
      <c r="E7" s="40">
        <v>64499.53</v>
      </c>
      <c r="F7" s="40">
        <v>0</v>
      </c>
      <c r="G7" s="40">
        <v>40868.730000000003</v>
      </c>
      <c r="H7" s="40">
        <v>224009.8</v>
      </c>
      <c r="I7" s="40">
        <v>114871.46</v>
      </c>
      <c r="J7" s="40">
        <v>13384.2</v>
      </c>
      <c r="K7" s="40">
        <v>1141555.74</v>
      </c>
      <c r="L7" s="40">
        <v>2483406</v>
      </c>
      <c r="M7" s="40">
        <v>6927.82</v>
      </c>
      <c r="N7" s="40">
        <f t="shared" si="0"/>
        <v>11645384.010000002</v>
      </c>
      <c r="P7" s="35"/>
      <c r="Q7" s="5"/>
    </row>
    <row r="8" spans="1:17" ht="29.25" customHeight="1" thickBot="1">
      <c r="A8" s="4" t="s">
        <v>12</v>
      </c>
      <c r="B8" s="38">
        <v>25187927.75</v>
      </c>
      <c r="C8" s="38">
        <v>5796941.3300000001</v>
      </c>
      <c r="D8" s="38">
        <v>1072007.83</v>
      </c>
      <c r="E8" s="38">
        <v>271127.44</v>
      </c>
      <c r="F8" s="38">
        <v>0</v>
      </c>
      <c r="G8" s="38">
        <v>171794.01</v>
      </c>
      <c r="H8" s="38">
        <v>843388.78</v>
      </c>
      <c r="I8" s="38">
        <v>783478.81</v>
      </c>
      <c r="J8" s="38">
        <v>56261.26</v>
      </c>
      <c r="K8" s="38">
        <v>4246773.1900000004</v>
      </c>
      <c r="L8" s="38">
        <v>19638802</v>
      </c>
      <c r="M8" s="38">
        <v>27496.93</v>
      </c>
      <c r="N8" s="38">
        <f t="shared" si="0"/>
        <v>58095999.329999998</v>
      </c>
      <c r="P8" s="35"/>
      <c r="Q8" s="5"/>
    </row>
    <row r="9" spans="1:17" ht="29.25" customHeight="1" thickBot="1">
      <c r="A9" s="6" t="s">
        <v>3</v>
      </c>
      <c r="B9" s="40">
        <v>8047606.8899999997</v>
      </c>
      <c r="C9" s="40">
        <v>1852137.41</v>
      </c>
      <c r="D9" s="40">
        <v>259539.69</v>
      </c>
      <c r="E9" s="40">
        <v>86625.9</v>
      </c>
      <c r="F9" s="40">
        <v>0</v>
      </c>
      <c r="G9" s="40">
        <v>54888.62</v>
      </c>
      <c r="H9" s="40">
        <v>277553</v>
      </c>
      <c r="I9" s="40">
        <v>226665.13</v>
      </c>
      <c r="J9" s="40">
        <v>17975.61</v>
      </c>
      <c r="K9" s="40">
        <v>1721915.22</v>
      </c>
      <c r="L9" s="40">
        <v>993293</v>
      </c>
      <c r="M9" s="40">
        <v>11669.88</v>
      </c>
      <c r="N9" s="40">
        <f t="shared" si="0"/>
        <v>13549870.35</v>
      </c>
      <c r="P9" s="35"/>
      <c r="Q9" s="5"/>
    </row>
    <row r="10" spans="1:17" ht="29.25" customHeight="1" thickBot="1">
      <c r="A10" s="4" t="s">
        <v>39</v>
      </c>
      <c r="B10" s="38">
        <v>1775837.9500000002</v>
      </c>
      <c r="C10" s="38">
        <v>408704.83999999985</v>
      </c>
      <c r="D10" s="38">
        <v>68401.959999999992</v>
      </c>
      <c r="E10" s="38">
        <v>19115.439999999995</v>
      </c>
      <c r="F10" s="38">
        <v>0</v>
      </c>
      <c r="G10" s="38">
        <v>12112.080000000002</v>
      </c>
      <c r="H10" s="38">
        <v>67086.13</v>
      </c>
      <c r="I10" s="38">
        <v>0</v>
      </c>
      <c r="J10" s="38">
        <v>3966.619999999999</v>
      </c>
      <c r="K10" s="38">
        <v>351723.9</v>
      </c>
      <c r="L10" s="38">
        <v>0</v>
      </c>
      <c r="M10" s="38">
        <v>0</v>
      </c>
      <c r="N10" s="38">
        <f t="shared" si="0"/>
        <v>2706948.92</v>
      </c>
      <c r="P10" s="35"/>
      <c r="Q10" s="5"/>
    </row>
    <row r="11" spans="1:17" ht="29.25" customHeight="1" thickBot="1">
      <c r="A11" s="6" t="s">
        <v>4</v>
      </c>
      <c r="B11" s="40">
        <v>7229556.4000000004</v>
      </c>
      <c r="C11" s="40">
        <v>1663865.05</v>
      </c>
      <c r="D11" s="40">
        <v>226681.12</v>
      </c>
      <c r="E11" s="40">
        <v>77820.259999999995</v>
      </c>
      <c r="F11" s="40">
        <v>0</v>
      </c>
      <c r="G11" s="40">
        <v>49309.11</v>
      </c>
      <c r="H11" s="40">
        <v>257981.97</v>
      </c>
      <c r="I11" s="40">
        <v>148448.41</v>
      </c>
      <c r="J11" s="40">
        <v>16148.37</v>
      </c>
      <c r="K11" s="40">
        <v>1239068.46</v>
      </c>
      <c r="L11" s="40">
        <v>573493</v>
      </c>
      <c r="M11" s="40">
        <v>8253.0300000000007</v>
      </c>
      <c r="N11" s="40">
        <f t="shared" si="0"/>
        <v>11490625.179999998</v>
      </c>
      <c r="P11" s="35"/>
      <c r="Q11" s="5"/>
    </row>
    <row r="12" spans="1:17" ht="29.25" customHeight="1" thickBot="1">
      <c r="A12" s="4" t="s">
        <v>5</v>
      </c>
      <c r="B12" s="38">
        <v>4505892.67</v>
      </c>
      <c r="C12" s="38">
        <v>1037020.38</v>
      </c>
      <c r="D12" s="38">
        <v>135053.45000000001</v>
      </c>
      <c r="E12" s="38">
        <v>48502.25</v>
      </c>
      <c r="F12" s="38">
        <v>0</v>
      </c>
      <c r="G12" s="38">
        <v>30732.39</v>
      </c>
      <c r="H12" s="38">
        <v>165034.97</v>
      </c>
      <c r="I12" s="38">
        <v>81081.25</v>
      </c>
      <c r="J12" s="38">
        <v>10064.629999999999</v>
      </c>
      <c r="K12" s="38">
        <v>855688.89</v>
      </c>
      <c r="L12" s="38">
        <v>261129</v>
      </c>
      <c r="M12" s="38">
        <v>5400.31</v>
      </c>
      <c r="N12" s="38">
        <f t="shared" si="0"/>
        <v>7135600.1899999985</v>
      </c>
      <c r="P12" s="35"/>
      <c r="Q12" s="5"/>
    </row>
    <row r="13" spans="1:17" ht="29.25" customHeight="1" thickBot="1">
      <c r="A13" s="6" t="s">
        <v>6</v>
      </c>
      <c r="B13" s="40">
        <v>5538005.8399999999</v>
      </c>
      <c r="C13" s="40">
        <v>1274558.75</v>
      </c>
      <c r="D13" s="40">
        <v>171502.44999999998</v>
      </c>
      <c r="E13" s="40">
        <v>59612.1</v>
      </c>
      <c r="F13" s="40">
        <v>0</v>
      </c>
      <c r="G13" s="40">
        <v>37771.910000000003</v>
      </c>
      <c r="H13" s="40">
        <v>191994.77</v>
      </c>
      <c r="I13" s="40">
        <v>103234.12</v>
      </c>
      <c r="J13" s="40">
        <v>12370.02</v>
      </c>
      <c r="K13" s="40">
        <v>1140224.95</v>
      </c>
      <c r="L13" s="40">
        <v>239841</v>
      </c>
      <c r="M13" s="40">
        <v>6441.64</v>
      </c>
      <c r="N13" s="40">
        <f t="shared" si="0"/>
        <v>8775557.5499999989</v>
      </c>
      <c r="P13" s="35"/>
      <c r="Q13" s="5"/>
    </row>
    <row r="14" spans="1:17" ht="29.25" customHeight="1" thickBot="1">
      <c r="A14" s="4" t="s">
        <v>7</v>
      </c>
      <c r="B14" s="38">
        <v>5065799.7</v>
      </c>
      <c r="C14" s="38">
        <v>1165881.6399999999</v>
      </c>
      <c r="D14" s="38">
        <v>33152.14</v>
      </c>
      <c r="E14" s="38">
        <v>54529.19</v>
      </c>
      <c r="F14" s="38">
        <v>0</v>
      </c>
      <c r="G14" s="38">
        <v>34551.240000000005</v>
      </c>
      <c r="H14" s="38">
        <v>172404.02</v>
      </c>
      <c r="I14" s="38">
        <v>22813.95</v>
      </c>
      <c r="J14" s="38">
        <v>11315.27</v>
      </c>
      <c r="K14" s="38">
        <v>1130938.72</v>
      </c>
      <c r="L14" s="38">
        <v>25945</v>
      </c>
      <c r="M14" s="38">
        <v>3033.66</v>
      </c>
      <c r="N14" s="38">
        <f t="shared" si="0"/>
        <v>7720364.5299999993</v>
      </c>
      <c r="P14" s="35"/>
      <c r="Q14" s="5"/>
    </row>
    <row r="15" spans="1:17" ht="29.25" customHeight="1" thickBot="1">
      <c r="A15" s="6" t="s">
        <v>40</v>
      </c>
      <c r="B15" s="40">
        <v>1574827.21</v>
      </c>
      <c r="C15" s="40">
        <v>362442.69999999995</v>
      </c>
      <c r="D15" s="40">
        <v>50789.02999999997</v>
      </c>
      <c r="E15" s="40">
        <v>16951.73000000001</v>
      </c>
      <c r="F15" s="40">
        <v>0</v>
      </c>
      <c r="G15" s="40">
        <v>10741.090000000004</v>
      </c>
      <c r="H15" s="40">
        <v>54313.929999999993</v>
      </c>
      <c r="I15" s="40">
        <v>0</v>
      </c>
      <c r="J15" s="40">
        <v>3517.630000000001</v>
      </c>
      <c r="K15" s="40">
        <v>336959.66999999993</v>
      </c>
      <c r="L15" s="40">
        <v>0</v>
      </c>
      <c r="M15" s="40">
        <v>0</v>
      </c>
      <c r="N15" s="40">
        <f t="shared" si="0"/>
        <v>2410542.9899999998</v>
      </c>
      <c r="P15" s="35"/>
      <c r="Q15" s="5"/>
    </row>
    <row r="16" spans="1:17" ht="29.25" customHeight="1" thickBot="1">
      <c r="A16" s="4" t="s">
        <v>8</v>
      </c>
      <c r="B16" s="38">
        <v>3655996.08</v>
      </c>
      <c r="C16" s="38">
        <v>841418.72</v>
      </c>
      <c r="D16" s="38">
        <v>52143.34</v>
      </c>
      <c r="E16" s="38">
        <v>39353.81</v>
      </c>
      <c r="F16" s="38">
        <v>0</v>
      </c>
      <c r="G16" s="38">
        <v>24935.68</v>
      </c>
      <c r="H16" s="38">
        <v>128759.81</v>
      </c>
      <c r="I16" s="38">
        <v>27656.880000000001</v>
      </c>
      <c r="J16" s="38">
        <v>8166.25</v>
      </c>
      <c r="K16" s="38">
        <v>664366.91</v>
      </c>
      <c r="L16" s="38">
        <v>249367</v>
      </c>
      <c r="M16" s="38">
        <v>3315.71</v>
      </c>
      <c r="N16" s="38">
        <f t="shared" si="0"/>
        <v>5695480.1899999985</v>
      </c>
      <c r="P16" s="35"/>
      <c r="Q16" s="5"/>
    </row>
    <row r="17" spans="1:39" s="9" customFormat="1" ht="42.75" customHeight="1" thickBot="1">
      <c r="A17" s="7" t="s">
        <v>11</v>
      </c>
      <c r="B17" s="42">
        <f>SUM(B4:B16)</f>
        <v>105155060.61000001</v>
      </c>
      <c r="C17" s="42">
        <f>SUM(C4:C16)</f>
        <v>24201184.989999998</v>
      </c>
      <c r="D17" s="42">
        <f>SUM(D4:D16)</f>
        <v>3870673.67</v>
      </c>
      <c r="E17" s="42">
        <f t="shared" ref="E17:M17" si="1">SUM(E4:E16)</f>
        <v>1131908.2</v>
      </c>
      <c r="F17" s="42">
        <f t="shared" si="1"/>
        <v>0</v>
      </c>
      <c r="G17" s="42">
        <f t="shared" si="1"/>
        <v>717209</v>
      </c>
      <c r="H17" s="42">
        <f t="shared" si="1"/>
        <v>3613693.4400000004</v>
      </c>
      <c r="I17" s="42">
        <f t="shared" si="1"/>
        <v>2588547.8000000003</v>
      </c>
      <c r="J17" s="42">
        <f t="shared" si="1"/>
        <v>234880.59999999998</v>
      </c>
      <c r="K17" s="42">
        <f t="shared" si="1"/>
        <v>18861254.879999999</v>
      </c>
      <c r="L17" s="42">
        <f t="shared" si="1"/>
        <v>36392430</v>
      </c>
      <c r="M17" s="42">
        <f t="shared" si="1"/>
        <v>118205.6</v>
      </c>
      <c r="N17" s="42">
        <f>SUM(N4:N16)</f>
        <v>196885048.78999999</v>
      </c>
      <c r="O17" s="8"/>
      <c r="P17" s="3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7" customHeight="1">
      <c r="A18" s="55" t="s">
        <v>27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31"/>
      <c r="M18" s="48"/>
      <c r="N18" s="62"/>
    </row>
    <row r="19" spans="1:39" ht="27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39" s="46" customFormat="1" ht="33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s="10" customFormat="1" ht="24.75" customHeight="1">
      <c r="A21" s="58" t="s">
        <v>38</v>
      </c>
      <c r="B21" s="59"/>
      <c r="C21" s="59"/>
      <c r="D21" s="13"/>
      <c r="E21" s="14" t="s">
        <v>16</v>
      </c>
      <c r="F21" s="15"/>
      <c r="G21" s="14" t="s">
        <v>0</v>
      </c>
      <c r="H21" s="16"/>
      <c r="I21" s="16"/>
      <c r="J21" s="17"/>
      <c r="K21" s="17"/>
      <c r="L21" s="17"/>
      <c r="M21" s="17"/>
      <c r="N21" s="17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60" t="s">
        <v>17</v>
      </c>
      <c r="B22" s="60"/>
      <c r="C22" s="60"/>
      <c r="D22" s="18"/>
      <c r="E22" s="43">
        <v>438146090</v>
      </c>
      <c r="F22" s="19" t="s">
        <v>13</v>
      </c>
      <c r="G22" s="43">
        <f>ROUND(E22*0.24,2)-1</f>
        <v>105155060.59999999</v>
      </c>
      <c r="H22" s="49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4.75" customHeight="1">
      <c r="A23" s="60" t="s">
        <v>32</v>
      </c>
      <c r="B23" s="60"/>
      <c r="C23" s="60"/>
      <c r="D23" s="18"/>
      <c r="E23" s="43">
        <v>24201184.989999998</v>
      </c>
      <c r="F23" s="19" t="s">
        <v>15</v>
      </c>
      <c r="G23" s="43">
        <f>E23</f>
        <v>24201184.989999998</v>
      </c>
      <c r="H23" s="49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6.25" customHeight="1">
      <c r="A24" s="60" t="s">
        <v>28</v>
      </c>
      <c r="B24" s="60"/>
      <c r="C24" s="60"/>
      <c r="D24" s="18"/>
      <c r="E24" s="43">
        <v>3870673.67</v>
      </c>
      <c r="F24" s="19" t="s">
        <v>15</v>
      </c>
      <c r="G24" s="43">
        <f>E24</f>
        <v>3870673.67</v>
      </c>
      <c r="H24" s="49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4" customHeight="1">
      <c r="A25" s="60" t="s">
        <v>23</v>
      </c>
      <c r="B25" s="60"/>
      <c r="C25" s="60"/>
      <c r="D25" s="18"/>
      <c r="E25" s="43">
        <v>5659541</v>
      </c>
      <c r="F25" s="19" t="s">
        <v>14</v>
      </c>
      <c r="G25" s="43">
        <f>ROUND(E25*0.2,2)</f>
        <v>1131908.2</v>
      </c>
      <c r="H25" s="49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27" customHeight="1">
      <c r="A26" s="60" t="s">
        <v>19</v>
      </c>
      <c r="B26" s="60"/>
      <c r="C26" s="60"/>
      <c r="D26" s="18"/>
      <c r="E26" s="45">
        <v>0</v>
      </c>
      <c r="F26" s="19" t="s">
        <v>14</v>
      </c>
      <c r="G26" s="43">
        <f>ROUND(E26*0.2,2)</f>
        <v>0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60" t="s">
        <v>20</v>
      </c>
      <c r="B27" s="60"/>
      <c r="C27" s="60"/>
      <c r="D27" s="18"/>
      <c r="E27" s="43">
        <v>3586045</v>
      </c>
      <c r="F27" s="19" t="s">
        <v>14</v>
      </c>
      <c r="G27" s="43">
        <f>ROUND(E27*0.2,2)</f>
        <v>717209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32.25" customHeight="1">
      <c r="A28" s="60" t="s">
        <v>21</v>
      </c>
      <c r="B28" s="60"/>
      <c r="C28" s="60"/>
      <c r="D28" s="18"/>
      <c r="E28" s="43">
        <v>15057056</v>
      </c>
      <c r="F28" s="19" t="s">
        <v>13</v>
      </c>
      <c r="G28" s="43">
        <f>ROUND(E28*0.24,2)</f>
        <v>3613693.44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60" t="s">
        <v>24</v>
      </c>
      <c r="B29" s="60"/>
      <c r="C29" s="60"/>
      <c r="D29" s="18"/>
      <c r="E29" s="43">
        <v>12942739</v>
      </c>
      <c r="F29" s="19" t="s">
        <v>14</v>
      </c>
      <c r="G29" s="43">
        <f>ROUND(E29*0.2,2)</f>
        <v>2588547.7999999998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47.25" customHeight="1">
      <c r="A30" s="60" t="s">
        <v>25</v>
      </c>
      <c r="B30" s="60"/>
      <c r="C30" s="60"/>
      <c r="D30" s="18"/>
      <c r="E30" s="43">
        <v>1174403</v>
      </c>
      <c r="F30" s="19" t="s">
        <v>14</v>
      </c>
      <c r="G30" s="43">
        <f>ROUND(E30*0.2,2)</f>
        <v>234880.6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9.25" customHeight="1">
      <c r="A31" s="60" t="s">
        <v>22</v>
      </c>
      <c r="B31" s="60"/>
      <c r="C31" s="60"/>
      <c r="D31" s="18"/>
      <c r="E31" s="43">
        <v>78588562</v>
      </c>
      <c r="F31" s="19" t="s">
        <v>13</v>
      </c>
      <c r="G31" s="43">
        <f>ROUND(E31*0.24,2)</f>
        <v>18861254.879999999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25.5">
      <c r="A32" s="32" t="s">
        <v>31</v>
      </c>
      <c r="B32" s="32"/>
      <c r="C32" s="32"/>
      <c r="D32" s="33"/>
      <c r="E32" s="43">
        <v>102194397</v>
      </c>
      <c r="F32" s="19"/>
      <c r="G32" s="43">
        <v>36392430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39" s="10" customFormat="1" ht="40.5" customHeight="1">
      <c r="A33" s="60" t="str">
        <f>+M2</f>
        <v>ART. 126 de la LISR  (Enajenación de Bienes)</v>
      </c>
      <c r="B33" s="60"/>
      <c r="C33" s="60"/>
      <c r="D33" s="47"/>
      <c r="E33" s="43">
        <v>591028</v>
      </c>
      <c r="F33" s="19" t="s">
        <v>14</v>
      </c>
      <c r="G33" s="43">
        <f>ROUND(E33*0.2,2)</f>
        <v>118205.6</v>
      </c>
      <c r="H33" s="11"/>
      <c r="I33" s="11"/>
      <c r="J33" s="12"/>
      <c r="K33" s="12"/>
      <c r="L33" s="12"/>
      <c r="M33" s="12"/>
      <c r="N33" s="12"/>
      <c r="O33" s="12"/>
      <c r="P33" s="34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1:39" ht="27" thickBot="1">
      <c r="A34" s="57" t="s">
        <v>11</v>
      </c>
      <c r="B34" s="57"/>
      <c r="C34" s="57"/>
      <c r="D34" s="20"/>
      <c r="E34" s="44">
        <f>SUM(E22:E33)</f>
        <v>686011719.66000009</v>
      </c>
      <c r="F34" s="21"/>
      <c r="G34" s="44">
        <f>SUM(G22:G33)</f>
        <v>196885048.77999997</v>
      </c>
      <c r="H34" s="49"/>
      <c r="I34" s="11"/>
      <c r="J34" s="12"/>
      <c r="K34" s="12"/>
      <c r="L34" s="12"/>
      <c r="M34" s="12"/>
      <c r="N34" s="12"/>
    </row>
    <row r="35" spans="1:39" ht="26.25" thickTop="1">
      <c r="A35" s="11"/>
      <c r="B35" s="11"/>
      <c r="C35" s="11"/>
      <c r="D35" s="11"/>
      <c r="E35" s="36"/>
      <c r="F35" s="11"/>
      <c r="G35" s="16"/>
      <c r="H35" s="11"/>
      <c r="I35" s="11"/>
      <c r="J35" s="12"/>
      <c r="K35" s="12"/>
      <c r="L35" s="12"/>
      <c r="M35" s="12"/>
      <c r="N35" s="12"/>
    </row>
    <row r="36" spans="1:39" ht="25.5">
      <c r="A36" s="22"/>
      <c r="B36" s="22"/>
      <c r="C36" s="22"/>
      <c r="D36" s="22"/>
      <c r="E36" s="22"/>
      <c r="F36" s="22"/>
      <c r="G36" s="43"/>
      <c r="H36" s="22"/>
      <c r="I36" s="22"/>
    </row>
    <row r="37" spans="1:39">
      <c r="A37" s="22"/>
      <c r="B37" s="22"/>
      <c r="C37" s="22"/>
      <c r="D37" s="22"/>
      <c r="E37" s="22"/>
      <c r="F37" s="22"/>
      <c r="G37" s="22"/>
      <c r="H37" s="22"/>
      <c r="I37" s="22"/>
    </row>
    <row r="38" spans="1:39" s="1" customFormat="1">
      <c r="A38" s="61"/>
      <c r="B38" s="61"/>
      <c r="C38" s="61"/>
      <c r="D38" s="23"/>
      <c r="E38" s="24"/>
      <c r="F38" s="25"/>
      <c r="G38" s="24"/>
      <c r="H38" s="24"/>
      <c r="I38" s="25"/>
      <c r="J38" s="24"/>
      <c r="P38" s="34"/>
    </row>
    <row r="39" spans="1:39" s="1" customFormat="1">
      <c r="A39" s="61"/>
      <c r="B39" s="61"/>
      <c r="C39" s="61"/>
      <c r="D39" s="23"/>
      <c r="E39" s="24"/>
      <c r="F39" s="25"/>
      <c r="G39" s="24"/>
      <c r="H39" s="24"/>
      <c r="I39" s="25"/>
      <c r="J39" s="24"/>
      <c r="P39" s="34"/>
    </row>
    <row r="40" spans="1:39" s="1" customFormat="1">
      <c r="A40" s="61"/>
      <c r="B40" s="61"/>
      <c r="C40" s="61"/>
      <c r="D40" s="23"/>
      <c r="E40" s="24"/>
      <c r="F40" s="25"/>
      <c r="G40" s="24"/>
      <c r="H40" s="24"/>
      <c r="I40" s="25"/>
      <c r="J40" s="24"/>
      <c r="P40" s="34"/>
    </row>
    <row r="41" spans="1:39" s="1" customFormat="1">
      <c r="A41" s="61"/>
      <c r="B41" s="61"/>
      <c r="C41" s="61"/>
      <c r="D41" s="23"/>
      <c r="E41" s="24"/>
      <c r="F41" s="25"/>
      <c r="G41" s="24"/>
      <c r="H41" s="24"/>
      <c r="I41" s="25"/>
      <c r="J41" s="24"/>
      <c r="P41" s="34"/>
    </row>
    <row r="42" spans="1:39" s="1" customFormat="1">
      <c r="A42" s="61"/>
      <c r="B42" s="61"/>
      <c r="C42" s="61"/>
      <c r="D42" s="23"/>
      <c r="E42" s="24"/>
      <c r="F42" s="25"/>
      <c r="G42" s="24"/>
      <c r="H42" s="24"/>
      <c r="I42" s="25"/>
      <c r="J42" s="24"/>
      <c r="P42" s="34"/>
    </row>
    <row r="43" spans="1:39" s="1" customFormat="1">
      <c r="A43" s="61"/>
      <c r="B43" s="61"/>
      <c r="C43" s="61"/>
      <c r="D43" s="23"/>
      <c r="E43" s="24"/>
      <c r="F43" s="25"/>
      <c r="G43" s="24"/>
      <c r="H43" s="24"/>
      <c r="I43" s="25"/>
      <c r="J43" s="24"/>
      <c r="P43" s="34"/>
    </row>
    <row r="44" spans="1:39" s="1" customFormat="1">
      <c r="A44" s="61"/>
      <c r="B44" s="61"/>
      <c r="C44" s="61"/>
      <c r="D44" s="23"/>
      <c r="E44" s="24"/>
      <c r="F44" s="25"/>
      <c r="G44" s="24"/>
      <c r="H44" s="24"/>
      <c r="I44" s="25"/>
      <c r="J44" s="24"/>
      <c r="P44" s="34"/>
    </row>
    <row r="45" spans="1:39" s="1" customFormat="1">
      <c r="A45" s="61"/>
      <c r="B45" s="61"/>
      <c r="C45" s="61"/>
      <c r="D45" s="23"/>
      <c r="E45" s="24"/>
      <c r="F45" s="25"/>
      <c r="G45" s="24"/>
      <c r="H45" s="24"/>
      <c r="I45" s="25"/>
      <c r="J45" s="24"/>
      <c r="P45" s="34"/>
    </row>
    <row r="46" spans="1:39" s="1" customFormat="1">
      <c r="A46" s="61"/>
      <c r="B46" s="61"/>
      <c r="C46" s="61"/>
      <c r="D46" s="26"/>
      <c r="E46" s="24"/>
      <c r="F46" s="25"/>
      <c r="G46" s="24"/>
      <c r="H46" s="24"/>
      <c r="I46" s="25"/>
      <c r="J46" s="24"/>
      <c r="P46" s="34"/>
    </row>
    <row r="47" spans="1:39" s="1" customFormat="1">
      <c r="A47" s="61"/>
      <c r="B47" s="61"/>
      <c r="C47" s="61"/>
      <c r="D47" s="23"/>
      <c r="E47" s="24"/>
      <c r="F47" s="25"/>
      <c r="G47" s="24"/>
      <c r="H47" s="24"/>
      <c r="I47" s="25"/>
      <c r="J47" s="24"/>
      <c r="P47" s="34"/>
    </row>
    <row r="48" spans="1:39">
      <c r="A48" s="22"/>
      <c r="B48" s="22"/>
      <c r="C48" s="22"/>
      <c r="D48" s="27"/>
      <c r="E48" s="27"/>
      <c r="F48" s="27"/>
      <c r="G48" s="27"/>
      <c r="H48" s="27"/>
      <c r="I48" s="27"/>
      <c r="J48" s="27"/>
    </row>
    <row r="49" spans="1:9">
      <c r="A49" s="22"/>
      <c r="B49" s="22"/>
      <c r="C49" s="22"/>
      <c r="D49" s="28"/>
      <c r="E49" s="28"/>
      <c r="F49" s="24"/>
      <c r="G49" s="24"/>
      <c r="H49" s="24"/>
      <c r="I49" s="25"/>
    </row>
    <row r="50" spans="1:9">
      <c r="D50" s="29"/>
      <c r="E50" s="29"/>
      <c r="F50" s="29"/>
      <c r="G50" s="29"/>
      <c r="I50" s="30"/>
    </row>
  </sheetData>
  <mergeCells count="39">
    <mergeCell ref="A33:C33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29:C29"/>
    <mergeCell ref="A30:C30"/>
    <mergeCell ref="N2:N3"/>
    <mergeCell ref="A18:K18"/>
    <mergeCell ref="L2:L3"/>
    <mergeCell ref="H2:H3"/>
    <mergeCell ref="I2:I3"/>
    <mergeCell ref="A28:C28"/>
    <mergeCell ref="K2:K3"/>
    <mergeCell ref="C2:D2"/>
    <mergeCell ref="A19:N19"/>
    <mergeCell ref="M2:M3"/>
    <mergeCell ref="A1:N1"/>
    <mergeCell ref="A34:C34"/>
    <mergeCell ref="A21:C21"/>
    <mergeCell ref="A22:C22"/>
    <mergeCell ref="A23:C23"/>
    <mergeCell ref="A25:C25"/>
    <mergeCell ref="A26:C26"/>
    <mergeCell ref="A24:C24"/>
    <mergeCell ref="A2:A3"/>
    <mergeCell ref="B2:B3"/>
    <mergeCell ref="E2:E3"/>
    <mergeCell ref="F2:F3"/>
    <mergeCell ref="G2:G3"/>
    <mergeCell ref="J2:J3"/>
    <mergeCell ref="A27:C27"/>
    <mergeCell ref="A31:C31"/>
  </mergeCells>
  <printOptions horizontalCentered="1"/>
  <pageMargins left="0.7" right="0.7" top="0.75" bottom="0.75" header="0.3" footer="0.3"/>
  <pageSetup scale="28" orientation="landscape" r:id="rId1"/>
  <ignoredErrors>
    <ignoredError sqref="G28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42.75" customHeight="1" thickBot="1">
      <c r="A2" s="53" t="s">
        <v>29</v>
      </c>
      <c r="B2" s="53" t="s">
        <v>30</v>
      </c>
      <c r="C2" s="53" t="s">
        <v>18</v>
      </c>
      <c r="D2" s="53"/>
      <c r="E2" s="53" t="s">
        <v>23</v>
      </c>
      <c r="F2" s="53" t="s">
        <v>19</v>
      </c>
      <c r="G2" s="53" t="s">
        <v>20</v>
      </c>
      <c r="H2" s="53" t="s">
        <v>21</v>
      </c>
      <c r="I2" s="53" t="s">
        <v>24</v>
      </c>
      <c r="J2" s="53" t="s">
        <v>25</v>
      </c>
      <c r="K2" s="53" t="s">
        <v>22</v>
      </c>
      <c r="L2" s="50" t="s">
        <v>31</v>
      </c>
      <c r="M2" s="52" t="s">
        <v>26</v>
      </c>
    </row>
    <row r="3" spans="1:13" ht="48.75" customHeight="1" thickBot="1">
      <c r="A3" s="53"/>
      <c r="B3" s="53"/>
      <c r="C3" s="37">
        <v>0.7</v>
      </c>
      <c r="D3" s="37" t="s">
        <v>33</v>
      </c>
      <c r="E3" s="53"/>
      <c r="F3" s="53"/>
      <c r="G3" s="53"/>
      <c r="H3" s="53"/>
      <c r="I3" s="53"/>
      <c r="J3" s="53"/>
      <c r="K3" s="53"/>
      <c r="L3" s="51"/>
      <c r="M3" s="52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4" t="s">
        <v>35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1:13" ht="37.5" customHeight="1" thickBot="1">
      <c r="A18" s="53" t="s">
        <v>29</v>
      </c>
      <c r="B18" s="53" t="s">
        <v>30</v>
      </c>
      <c r="C18" s="53" t="s">
        <v>18</v>
      </c>
      <c r="D18" s="53"/>
      <c r="E18" s="53" t="s">
        <v>23</v>
      </c>
      <c r="F18" s="53" t="s">
        <v>19</v>
      </c>
      <c r="G18" s="53" t="s">
        <v>20</v>
      </c>
      <c r="H18" s="53" t="s">
        <v>21</v>
      </c>
      <c r="I18" s="53" t="s">
        <v>24</v>
      </c>
      <c r="J18" s="53" t="s">
        <v>25</v>
      </c>
      <c r="K18" s="53" t="s">
        <v>22</v>
      </c>
      <c r="L18" s="50" t="s">
        <v>31</v>
      </c>
      <c r="M18" s="52" t="s">
        <v>26</v>
      </c>
    </row>
    <row r="19" spans="1:13" ht="36.75" customHeight="1" thickBot="1">
      <c r="A19" s="53"/>
      <c r="B19" s="53"/>
      <c r="C19" s="37">
        <v>0.7</v>
      </c>
      <c r="D19" s="37" t="s">
        <v>33</v>
      </c>
      <c r="E19" s="53"/>
      <c r="F19" s="53"/>
      <c r="G19" s="53"/>
      <c r="H19" s="53"/>
      <c r="I19" s="53"/>
      <c r="J19" s="53"/>
      <c r="K19" s="53"/>
      <c r="L19" s="51"/>
      <c r="M19" s="52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4" t="s">
        <v>11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</row>
    <row r="34" spans="1:13" ht="37.5" customHeight="1" thickBot="1">
      <c r="A34" s="53" t="s">
        <v>29</v>
      </c>
      <c r="B34" s="53" t="s">
        <v>30</v>
      </c>
      <c r="C34" s="53" t="s">
        <v>18</v>
      </c>
      <c r="D34" s="53"/>
      <c r="E34" s="53" t="s">
        <v>23</v>
      </c>
      <c r="F34" s="53" t="s">
        <v>19</v>
      </c>
      <c r="G34" s="53" t="s">
        <v>20</v>
      </c>
      <c r="H34" s="53" t="s">
        <v>21</v>
      </c>
      <c r="I34" s="53" t="s">
        <v>24</v>
      </c>
      <c r="J34" s="53" t="s">
        <v>25</v>
      </c>
      <c r="K34" s="53" t="s">
        <v>22</v>
      </c>
      <c r="L34" s="50" t="s">
        <v>31</v>
      </c>
      <c r="M34" s="52" t="s">
        <v>26</v>
      </c>
    </row>
    <row r="35" spans="1:13" ht="36.75" customHeight="1" thickBot="1">
      <c r="A35" s="53"/>
      <c r="B35" s="53"/>
      <c r="C35" s="37">
        <v>0.7</v>
      </c>
      <c r="D35" s="37" t="s">
        <v>33</v>
      </c>
      <c r="E35" s="53"/>
      <c r="F35" s="53"/>
      <c r="G35" s="53"/>
      <c r="H35" s="53"/>
      <c r="I35" s="53"/>
      <c r="J35" s="53"/>
      <c r="K35" s="53"/>
      <c r="L35" s="51"/>
      <c r="M35" s="52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2020-12-15T17:02:52Z</cp:lastPrinted>
  <dcterms:created xsi:type="dcterms:W3CDTF">2008-01-30T14:54:54Z</dcterms:created>
  <dcterms:modified xsi:type="dcterms:W3CDTF">2021-02-03T17:14:03Z</dcterms:modified>
</cp:coreProperties>
</file>