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1\ABRIL\"/>
    </mc:Choice>
  </mc:AlternateContent>
  <bookViews>
    <workbookView xWindow="0" yWindow="0" windowWidth="20490" windowHeight="7620" tabRatio="865"/>
  </bookViews>
  <sheets>
    <sheet name="PORTAL SEFIN" sheetId="33" r:id="rId1"/>
    <sheet name="Hoja1" sheetId="34" state="hidden" r:id="rId2"/>
  </sheets>
  <definedNames>
    <definedName name="_xlnm.Print_Area" localSheetId="0">'PORTAL SEFIN'!$A$1:$N$34</definedName>
  </definedNames>
  <calcPr calcId="162913"/>
  <fileRecoveryPr repairLoad="1"/>
</workbook>
</file>

<file path=xl/calcChain.xml><?xml version="1.0" encoding="utf-8"?>
<calcChain xmlns="http://schemas.openxmlformats.org/spreadsheetml/2006/main">
  <c r="G21" i="33" l="1"/>
  <c r="N5" i="33" l="1"/>
  <c r="N6" i="33"/>
  <c r="N7" i="33"/>
  <c r="N8" i="33"/>
  <c r="N9" i="33"/>
  <c r="N10" i="33"/>
  <c r="N11" i="33"/>
  <c r="N12" i="33"/>
  <c r="N13" i="33"/>
  <c r="N14" i="33"/>
  <c r="N15" i="33"/>
  <c r="N16" i="33"/>
  <c r="N4" i="33"/>
  <c r="M17" i="33" l="1"/>
  <c r="G32" i="33" l="1"/>
  <c r="A32" i="33"/>
  <c r="C36" i="34" l="1"/>
  <c r="D36" i="34"/>
  <c r="E36" i="34"/>
  <c r="F36" i="34"/>
  <c r="G36" i="34"/>
  <c r="H36" i="34"/>
  <c r="I36" i="34"/>
  <c r="J36" i="34"/>
  <c r="K36" i="34"/>
  <c r="L36" i="34"/>
  <c r="C37" i="34"/>
  <c r="D37" i="34"/>
  <c r="E37" i="34"/>
  <c r="F37" i="34"/>
  <c r="G37" i="34"/>
  <c r="G47" i="34" s="1"/>
  <c r="H37" i="34"/>
  <c r="I37" i="34"/>
  <c r="J37" i="34"/>
  <c r="K37" i="34"/>
  <c r="L37" i="34"/>
  <c r="C38" i="34"/>
  <c r="D38" i="34"/>
  <c r="E38" i="34"/>
  <c r="F38" i="34"/>
  <c r="G38" i="34"/>
  <c r="H38" i="34"/>
  <c r="I38" i="34"/>
  <c r="J38" i="34"/>
  <c r="K38" i="34"/>
  <c r="L38" i="34"/>
  <c r="C39" i="34"/>
  <c r="D39" i="34"/>
  <c r="E39" i="34"/>
  <c r="F39" i="34"/>
  <c r="G39" i="34"/>
  <c r="H39" i="34"/>
  <c r="I39" i="34"/>
  <c r="J39" i="34"/>
  <c r="K39" i="34"/>
  <c r="L39" i="34"/>
  <c r="C40" i="34"/>
  <c r="D40" i="34"/>
  <c r="E40" i="34"/>
  <c r="F40" i="34"/>
  <c r="G40" i="34"/>
  <c r="H40" i="34"/>
  <c r="I40" i="34"/>
  <c r="J40" i="34"/>
  <c r="K40" i="34"/>
  <c r="L40" i="34"/>
  <c r="C41" i="34"/>
  <c r="D41" i="34"/>
  <c r="E41" i="34"/>
  <c r="F41" i="34"/>
  <c r="G41" i="34"/>
  <c r="H41" i="34"/>
  <c r="I41" i="34"/>
  <c r="J41" i="34"/>
  <c r="K41" i="34"/>
  <c r="L41" i="34"/>
  <c r="C42" i="34"/>
  <c r="D42" i="34"/>
  <c r="E42" i="34"/>
  <c r="F42" i="34"/>
  <c r="G42" i="34"/>
  <c r="H42" i="34"/>
  <c r="I42" i="34"/>
  <c r="J42" i="34"/>
  <c r="K42" i="34"/>
  <c r="L42" i="34"/>
  <c r="C43" i="34"/>
  <c r="D43" i="34"/>
  <c r="E43" i="34"/>
  <c r="F43" i="34"/>
  <c r="G43" i="34"/>
  <c r="H43" i="34"/>
  <c r="I43" i="34"/>
  <c r="J43" i="34"/>
  <c r="K43" i="34"/>
  <c r="L43" i="34"/>
  <c r="C44" i="34"/>
  <c r="D44" i="34"/>
  <c r="E44" i="34"/>
  <c r="F44" i="34"/>
  <c r="G44" i="34"/>
  <c r="H44" i="34"/>
  <c r="I44" i="34"/>
  <c r="J44" i="34"/>
  <c r="K44" i="34"/>
  <c r="L44" i="34"/>
  <c r="C45" i="34"/>
  <c r="D45" i="34"/>
  <c r="E45" i="34"/>
  <c r="F45" i="34"/>
  <c r="G45" i="34"/>
  <c r="H45" i="34"/>
  <c r="I45" i="34"/>
  <c r="J45" i="34"/>
  <c r="K45" i="34"/>
  <c r="L45" i="34"/>
  <c r="C46" i="34"/>
  <c r="D46" i="34"/>
  <c r="E46" i="34"/>
  <c r="F46" i="34"/>
  <c r="G46" i="34"/>
  <c r="H46" i="34"/>
  <c r="I46" i="34"/>
  <c r="J46" i="34"/>
  <c r="K46" i="34"/>
  <c r="L46" i="34"/>
  <c r="B37" i="34"/>
  <c r="B38" i="34"/>
  <c r="B39" i="34"/>
  <c r="B40" i="34"/>
  <c r="B41" i="34"/>
  <c r="B42" i="34"/>
  <c r="B43" i="34"/>
  <c r="B44" i="34"/>
  <c r="B45" i="34"/>
  <c r="B46" i="34"/>
  <c r="B36" i="34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28" i="34"/>
  <c r="M27" i="34"/>
  <c r="M26" i="34"/>
  <c r="M25" i="34"/>
  <c r="M24" i="34"/>
  <c r="M23" i="34"/>
  <c r="M22" i="34"/>
  <c r="M21" i="34"/>
  <c r="M20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1" i="34"/>
  <c r="M10" i="34"/>
  <c r="M9" i="34"/>
  <c r="M8" i="34"/>
  <c r="M7" i="34"/>
  <c r="M6" i="34"/>
  <c r="M5" i="34"/>
  <c r="M4" i="34"/>
  <c r="K47" i="34" l="1"/>
  <c r="M15" i="34"/>
  <c r="J47" i="34"/>
  <c r="F47" i="34"/>
  <c r="M38" i="34"/>
  <c r="M46" i="34"/>
  <c r="M41" i="34"/>
  <c r="C47" i="34"/>
  <c r="H47" i="34"/>
  <c r="E47" i="34"/>
  <c r="M31" i="34"/>
  <c r="L47" i="34"/>
  <c r="D47" i="34"/>
  <c r="M45" i="34"/>
  <c r="M42" i="34"/>
  <c r="M37" i="34"/>
  <c r="I47" i="34"/>
  <c r="B47" i="34"/>
  <c r="M36" i="34"/>
  <c r="M44" i="34"/>
  <c r="M40" i="34"/>
  <c r="M43" i="34"/>
  <c r="M39" i="34"/>
  <c r="M47" i="34" l="1"/>
  <c r="G30" i="33"/>
  <c r="G29" i="33"/>
  <c r="G28" i="33"/>
  <c r="G27" i="33"/>
  <c r="G26" i="33"/>
  <c r="G25" i="33"/>
  <c r="G24" i="33"/>
  <c r="L17" i="33"/>
  <c r="K17" i="33"/>
  <c r="J17" i="33"/>
  <c r="I17" i="33"/>
  <c r="H17" i="33"/>
  <c r="G17" i="33"/>
  <c r="F17" i="33"/>
  <c r="E17" i="33"/>
  <c r="D17" i="33"/>
  <c r="C17" i="33"/>
  <c r="E33" i="33" s="1"/>
  <c r="B17" i="33"/>
  <c r="G23" i="33" l="1"/>
  <c r="N17" i="33"/>
  <c r="G22" i="33"/>
  <c r="G33" i="33" l="1"/>
</calcChain>
</file>

<file path=xl/sharedStrings.xml><?xml version="1.0" encoding="utf-8"?>
<sst xmlns="http://schemas.openxmlformats.org/spreadsheetml/2006/main" count="133" uniqueCount="41">
  <si>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</si>
  <si>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</si>
  <si>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</si>
  <si>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</si>
  <si>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</si>
  <si>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</si>
  <si>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</si>
  <si>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</si>
  <si>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</si>
  <si>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</si>
  <si>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</si>
  <si>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</si>
  <si>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</si>
  <si>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</si>
  <si>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</si>
  <si>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</si>
  <si>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</si>
  <si>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</si>
  <si>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</si>
  <si>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</si>
  <si>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</si>
  <si>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</si>
  <si>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</si>
  <si>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</si>
  <si>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</si>
  <si>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</si>
  <si>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</si>
  <si>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</si>
  <si>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</si>
  <si>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</si>
  <si>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</si>
  <si>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</si>
  <si>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</si>
  <si>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</si>
  <si>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</si>
  <si>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t>FEIEF IV CUATRIMESTRE</t>
  </si>
  <si>
    <t>ART. 126 de la LISR  (Enajenación de Bienes)</t>
  </si>
  <si>
    <t>DZITBALCHE</t>
  </si>
  <si>
    <t>SEYBAPLAYA</t>
  </si>
  <si>
    <t>PARTICIPACIONES A MUNICIPIOS ABRIL 2021</t>
  </si>
  <si>
    <t>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</si>
</sst>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4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168" fontId="27" fillId="2" borderId="0" xfId="47" applyNumberFormat="1" applyFont="1" applyFill="1" applyBorder="1"/>
    <xf numFmtId="44" fontId="27" fillId="2" borderId="0" xfId="47" applyNumberFormat="1" applyFont="1" applyFill="1"/>
    <xf numFmtId="3" fontId="30" fillId="2" borderId="0" xfId="47" applyNumberFormat="1" applyFont="1" applyFill="1" applyBorder="1"/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44" fontId="25" fillId="2" borderId="0" xfId="47" applyNumberFormat="1" applyFont="1" applyFill="1"/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7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6920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7111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49"/>
  <sheetViews>
    <sheetView tabSelected="1" zoomScale="40" zoomScaleNormal="40" zoomScaleSheetLayoutView="40" workbookViewId="0">
      <selection activeCell="O17" sqref="O17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3" width="25.85546875" style="1" customWidth="1"/>
    <col min="14" max="14" width="31" style="1" customWidth="1"/>
    <col min="15" max="15" width="33.7109375" style="1" bestFit="1" customWidth="1"/>
    <col min="16" max="16" width="25.28515625" style="34" customWidth="1"/>
    <col min="17" max="39" width="11.42578125" style="1"/>
    <col min="40" max="16384" width="11.42578125" style="2"/>
  </cols>
  <sheetData>
    <row r="1" spans="1:17" ht="151.5" customHeight="1" thickBot="1">
      <c r="A1" s="52" t="s">
        <v>39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7" s="3" customFormat="1" ht="63.75" customHeight="1" thickBot="1">
      <c r="A2" s="57" t="s">
        <v>29</v>
      </c>
      <c r="B2" s="57" t="s">
        <v>30</v>
      </c>
      <c r="C2" s="57" t="s">
        <v>18</v>
      </c>
      <c r="D2" s="57"/>
      <c r="E2" s="57" t="s">
        <v>23</v>
      </c>
      <c r="F2" s="57" t="s">
        <v>19</v>
      </c>
      <c r="G2" s="57" t="s">
        <v>20</v>
      </c>
      <c r="H2" s="57" t="s">
        <v>21</v>
      </c>
      <c r="I2" s="57" t="s">
        <v>24</v>
      </c>
      <c r="J2" s="57" t="s">
        <v>25</v>
      </c>
      <c r="K2" s="57" t="s">
        <v>22</v>
      </c>
      <c r="L2" s="60" t="s">
        <v>31</v>
      </c>
      <c r="M2" s="60" t="s">
        <v>36</v>
      </c>
      <c r="N2" s="58" t="s">
        <v>26</v>
      </c>
      <c r="P2" s="34"/>
    </row>
    <row r="3" spans="1:17" s="3" customFormat="1" ht="43.5" customHeight="1" thickBot="1">
      <c r="A3" s="57"/>
      <c r="B3" s="57"/>
      <c r="C3" s="37">
        <v>0.7</v>
      </c>
      <c r="D3" s="37">
        <v>0.3</v>
      </c>
      <c r="E3" s="57"/>
      <c r="F3" s="57"/>
      <c r="G3" s="57"/>
      <c r="H3" s="57"/>
      <c r="I3" s="57"/>
      <c r="J3" s="57"/>
      <c r="K3" s="57"/>
      <c r="L3" s="61"/>
      <c r="M3" s="61"/>
      <c r="N3" s="58"/>
      <c r="P3" s="34"/>
    </row>
    <row r="4" spans="1:17" ht="29.25" customHeight="1" thickBot="1">
      <c r="A4" s="4" t="s">
        <v>9</v>
      </c>
      <c r="B4" s="38">
        <v>5893599.7199999997</v>
      </c>
      <c r="C4" s="38">
        <v>1228194.68</v>
      </c>
      <c r="D4" s="38">
        <v>712111.7</v>
      </c>
      <c r="E4" s="38">
        <v>35507.26</v>
      </c>
      <c r="F4" s="38">
        <v>0</v>
      </c>
      <c r="G4" s="38">
        <v>24945.73</v>
      </c>
      <c r="H4" s="38">
        <v>177261.82</v>
      </c>
      <c r="I4" s="38">
        <v>85889.06</v>
      </c>
      <c r="J4" s="38">
        <v>9035.2199999999993</v>
      </c>
      <c r="K4" s="38">
        <v>1503221.48</v>
      </c>
      <c r="L4" s="38">
        <v>1005201</v>
      </c>
      <c r="M4" s="38">
        <v>1596.95</v>
      </c>
      <c r="N4" s="38">
        <f>SUM(B4:M4)</f>
        <v>10676564.619999999</v>
      </c>
      <c r="P4" s="35"/>
      <c r="Q4" s="5"/>
    </row>
    <row r="5" spans="1:17" ht="29.25" customHeight="1" thickBot="1">
      <c r="A5" s="6" t="s">
        <v>1</v>
      </c>
      <c r="B5" s="40">
        <v>6486018.7000000002</v>
      </c>
      <c r="C5" s="40">
        <v>1351651.63</v>
      </c>
      <c r="D5" s="40">
        <v>620614.57999999996</v>
      </c>
      <c r="E5" s="40">
        <v>39076.42</v>
      </c>
      <c r="F5" s="40">
        <v>0</v>
      </c>
      <c r="G5" s="40">
        <v>27453.25</v>
      </c>
      <c r="H5" s="40">
        <v>175950.29</v>
      </c>
      <c r="I5" s="40">
        <v>117966.11</v>
      </c>
      <c r="J5" s="40">
        <v>9943.43</v>
      </c>
      <c r="K5" s="40">
        <v>1512997.62</v>
      </c>
      <c r="L5" s="40">
        <v>275966</v>
      </c>
      <c r="M5" s="40">
        <v>1758.54</v>
      </c>
      <c r="N5" s="40">
        <f t="shared" ref="N5:N16" si="0">SUM(B5:M5)</f>
        <v>10619396.569999997</v>
      </c>
      <c r="P5" s="35"/>
      <c r="Q5" s="5"/>
    </row>
    <row r="6" spans="1:17" ht="29.25" customHeight="1" thickBot="1">
      <c r="A6" s="4" t="s">
        <v>2</v>
      </c>
      <c r="B6" s="38">
        <v>44120779.549999997</v>
      </c>
      <c r="C6" s="38">
        <v>9194534.6400000006</v>
      </c>
      <c r="D6" s="38">
        <v>4259851.9400000004</v>
      </c>
      <c r="E6" s="38">
        <v>265815.15999999997</v>
      </c>
      <c r="F6" s="38">
        <v>0</v>
      </c>
      <c r="G6" s="38">
        <v>186749.21</v>
      </c>
      <c r="H6" s="38">
        <v>877954.15</v>
      </c>
      <c r="I6" s="38">
        <v>931407.66</v>
      </c>
      <c r="J6" s="38">
        <v>67639.649999999994</v>
      </c>
      <c r="K6" s="38">
        <v>6877128.0300000003</v>
      </c>
      <c r="L6" s="38">
        <v>2723703</v>
      </c>
      <c r="M6" s="38">
        <v>9530.19</v>
      </c>
      <c r="N6" s="38">
        <f t="shared" si="0"/>
        <v>69515093.179999977</v>
      </c>
      <c r="P6" s="35"/>
      <c r="Q6" s="5"/>
    </row>
    <row r="7" spans="1:17" ht="29.25" customHeight="1" thickBot="1">
      <c r="A7" s="6" t="s">
        <v>10</v>
      </c>
      <c r="B7" s="40">
        <v>8058377.1500000004</v>
      </c>
      <c r="C7" s="40">
        <v>1679322.73</v>
      </c>
      <c r="D7" s="40">
        <v>639128.14</v>
      </c>
      <c r="E7" s="40">
        <v>48549.43</v>
      </c>
      <c r="F7" s="40">
        <v>0</v>
      </c>
      <c r="G7" s="40">
        <v>34108.54</v>
      </c>
      <c r="H7" s="40">
        <v>224009.8</v>
      </c>
      <c r="I7" s="40">
        <v>128202.68</v>
      </c>
      <c r="J7" s="40">
        <v>12353.95</v>
      </c>
      <c r="K7" s="40">
        <v>1872303.36</v>
      </c>
      <c r="L7" s="40">
        <v>835914</v>
      </c>
      <c r="M7" s="40">
        <v>2056.5300000000002</v>
      </c>
      <c r="N7" s="40">
        <f t="shared" si="0"/>
        <v>13534326.309999999</v>
      </c>
      <c r="P7" s="35"/>
      <c r="Q7" s="5"/>
    </row>
    <row r="8" spans="1:17" ht="29.25" customHeight="1" thickBot="1">
      <c r="A8" s="4" t="s">
        <v>12</v>
      </c>
      <c r="B8" s="38">
        <v>39761859.289999999</v>
      </c>
      <c r="C8" s="38">
        <v>8286158.96</v>
      </c>
      <c r="D8" s="38">
        <v>3708464.59</v>
      </c>
      <c r="E8" s="38">
        <v>239553.9</v>
      </c>
      <c r="F8" s="38">
        <v>0</v>
      </c>
      <c r="G8" s="38">
        <v>168299.29</v>
      </c>
      <c r="H8" s="38">
        <v>843388.78</v>
      </c>
      <c r="I8" s="38">
        <v>820885.36</v>
      </c>
      <c r="J8" s="38">
        <v>60957.17</v>
      </c>
      <c r="K8" s="38">
        <v>6965273.2300000004</v>
      </c>
      <c r="L8" s="38">
        <v>142947</v>
      </c>
      <c r="M8" s="38">
        <v>8162.48</v>
      </c>
      <c r="N8" s="38">
        <f t="shared" si="0"/>
        <v>61005950.050000004</v>
      </c>
      <c r="P8" s="35"/>
      <c r="Q8" s="5"/>
    </row>
    <row r="9" spans="1:17" ht="29.25" customHeight="1" thickBot="1">
      <c r="A9" s="6" t="s">
        <v>3</v>
      </c>
      <c r="B9" s="40">
        <v>11255191.560000001</v>
      </c>
      <c r="C9" s="40">
        <v>2345521.77</v>
      </c>
      <c r="D9" s="40">
        <v>897842.09</v>
      </c>
      <c r="E9" s="40">
        <v>67809.33</v>
      </c>
      <c r="F9" s="40">
        <v>0</v>
      </c>
      <c r="G9" s="40">
        <v>47639.64</v>
      </c>
      <c r="H9" s="40">
        <v>277552.90999999997</v>
      </c>
      <c r="I9" s="40">
        <v>204955.88</v>
      </c>
      <c r="J9" s="40">
        <v>17254.84</v>
      </c>
      <c r="K9" s="40">
        <v>2824170.14</v>
      </c>
      <c r="L9" s="40">
        <v>922694</v>
      </c>
      <c r="M9" s="40">
        <v>2897.25</v>
      </c>
      <c r="N9" s="40">
        <f t="shared" si="0"/>
        <v>18863529.41</v>
      </c>
      <c r="P9" s="35"/>
      <c r="Q9" s="5"/>
    </row>
    <row r="10" spans="1:17" ht="29.25" customHeight="1" thickBot="1">
      <c r="A10" s="4" t="s">
        <v>37</v>
      </c>
      <c r="B10" s="38">
        <v>2472981.7999999998</v>
      </c>
      <c r="C10" s="38">
        <v>515356.19000000018</v>
      </c>
      <c r="D10" s="38">
        <v>236627.22000000009</v>
      </c>
      <c r="E10" s="38">
        <v>14899.010000000002</v>
      </c>
      <c r="F10" s="38">
        <v>0</v>
      </c>
      <c r="G10" s="38">
        <v>10467.349999999999</v>
      </c>
      <c r="H10" s="38">
        <v>67086.13</v>
      </c>
      <c r="I10" s="38">
        <v>44977.979999999996</v>
      </c>
      <c r="J10" s="38">
        <v>3791.2199999999993</v>
      </c>
      <c r="K10" s="38">
        <v>576874</v>
      </c>
      <c r="L10" s="38">
        <v>0</v>
      </c>
      <c r="M10" s="38">
        <v>670.49</v>
      </c>
      <c r="N10" s="38">
        <f t="shared" si="0"/>
        <v>3943731.3900000006</v>
      </c>
      <c r="P10" s="35"/>
      <c r="Q10" s="5"/>
    </row>
    <row r="11" spans="1:17" ht="29.25" customHeight="1" thickBot="1">
      <c r="A11" s="6" t="s">
        <v>4</v>
      </c>
      <c r="B11" s="40">
        <v>9859601.0600000005</v>
      </c>
      <c r="C11" s="40">
        <v>2054688.16</v>
      </c>
      <c r="D11" s="40">
        <v>784172.36</v>
      </c>
      <c r="E11" s="40">
        <v>59401.3</v>
      </c>
      <c r="F11" s="40">
        <v>0</v>
      </c>
      <c r="G11" s="40">
        <v>41732.550000000003</v>
      </c>
      <c r="H11" s="40">
        <v>257981.97</v>
      </c>
      <c r="I11" s="40">
        <v>158587.66</v>
      </c>
      <c r="J11" s="40">
        <v>15115.32</v>
      </c>
      <c r="K11" s="40">
        <v>2032237.18</v>
      </c>
      <c r="L11" s="40">
        <v>32680</v>
      </c>
      <c r="M11" s="40">
        <v>2449.92</v>
      </c>
      <c r="N11" s="40">
        <f t="shared" si="0"/>
        <v>15298647.480000002</v>
      </c>
      <c r="P11" s="35"/>
      <c r="Q11" s="5"/>
    </row>
    <row r="12" spans="1:17" ht="29.25" customHeight="1" thickBot="1">
      <c r="A12" s="4" t="s">
        <v>5</v>
      </c>
      <c r="B12" s="38">
        <v>6080907.8399999999</v>
      </c>
      <c r="C12" s="38">
        <v>1267228.69</v>
      </c>
      <c r="D12" s="38">
        <v>467198.94</v>
      </c>
      <c r="E12" s="38">
        <v>36635.74</v>
      </c>
      <c r="F12" s="38">
        <v>0</v>
      </c>
      <c r="G12" s="38">
        <v>25738.55</v>
      </c>
      <c r="H12" s="38">
        <v>165034.97</v>
      </c>
      <c r="I12" s="38">
        <v>86494.97</v>
      </c>
      <c r="J12" s="38">
        <v>9322.3700000000008</v>
      </c>
      <c r="K12" s="38">
        <v>1403443.66</v>
      </c>
      <c r="L12" s="38">
        <v>4452</v>
      </c>
      <c r="M12" s="38">
        <v>1603.08</v>
      </c>
      <c r="N12" s="38">
        <f t="shared" si="0"/>
        <v>9548060.8099999987</v>
      </c>
      <c r="P12" s="35"/>
      <c r="Q12" s="5"/>
    </row>
    <row r="13" spans="1:17" ht="29.25" customHeight="1" thickBot="1">
      <c r="A13" s="6" t="s">
        <v>6</v>
      </c>
      <c r="B13" s="40">
        <v>7305217.9000000004</v>
      </c>
      <c r="C13" s="40">
        <v>1522368.37</v>
      </c>
      <c r="D13" s="40">
        <v>593289.31999999995</v>
      </c>
      <c r="E13" s="40">
        <v>44011.86</v>
      </c>
      <c r="F13" s="40">
        <v>0</v>
      </c>
      <c r="G13" s="40">
        <v>30920.65</v>
      </c>
      <c r="H13" s="40">
        <v>191994.77</v>
      </c>
      <c r="I13" s="40">
        <v>113238.43</v>
      </c>
      <c r="J13" s="40">
        <v>11199.31</v>
      </c>
      <c r="K13" s="40">
        <v>1870120.66</v>
      </c>
      <c r="L13" s="40">
        <v>331585</v>
      </c>
      <c r="M13" s="40">
        <v>1912.2</v>
      </c>
      <c r="N13" s="40">
        <f t="shared" si="0"/>
        <v>12015858.469999999</v>
      </c>
      <c r="P13" s="35"/>
      <c r="Q13" s="5"/>
    </row>
    <row r="14" spans="1:17" ht="29.25" customHeight="1" thickBot="1">
      <c r="A14" s="4" t="s">
        <v>7</v>
      </c>
      <c r="B14" s="38">
        <v>5520128.5700000003</v>
      </c>
      <c r="C14" s="38">
        <v>1150365.29</v>
      </c>
      <c r="D14" s="38">
        <v>114685.3</v>
      </c>
      <c r="E14" s="38">
        <v>33257.21</v>
      </c>
      <c r="F14" s="38">
        <v>0</v>
      </c>
      <c r="G14" s="38">
        <v>23364.95</v>
      </c>
      <c r="H14" s="38">
        <v>172404.02</v>
      </c>
      <c r="I14" s="38">
        <v>23048.69</v>
      </c>
      <c r="J14" s="38">
        <v>8462.67</v>
      </c>
      <c r="K14" s="38">
        <v>1854890.02</v>
      </c>
      <c r="L14" s="38">
        <v>459715</v>
      </c>
      <c r="M14" s="38">
        <v>900.54</v>
      </c>
      <c r="N14" s="38">
        <f t="shared" si="0"/>
        <v>9361222.2599999998</v>
      </c>
      <c r="P14" s="35"/>
      <c r="Q14" s="5"/>
    </row>
    <row r="15" spans="1:17" ht="29.25" customHeight="1" thickBot="1">
      <c r="A15" s="6" t="s">
        <v>38</v>
      </c>
      <c r="B15" s="40">
        <v>2202515.8699999992</v>
      </c>
      <c r="C15" s="40">
        <v>458992.5299999998</v>
      </c>
      <c r="D15" s="40">
        <v>175697.71000000008</v>
      </c>
      <c r="E15" s="40">
        <v>13269.529999999999</v>
      </c>
      <c r="F15" s="40">
        <v>0</v>
      </c>
      <c r="G15" s="40">
        <v>9322.5500000000029</v>
      </c>
      <c r="H15" s="40">
        <v>54314.020000000019</v>
      </c>
      <c r="I15" s="40">
        <v>40107.589999999997</v>
      </c>
      <c r="J15" s="40">
        <v>3376.5799999999981</v>
      </c>
      <c r="K15" s="40">
        <v>552658.69999999972</v>
      </c>
      <c r="L15" s="40">
        <v>0</v>
      </c>
      <c r="M15" s="40">
        <v>566.96</v>
      </c>
      <c r="N15" s="40">
        <f t="shared" si="0"/>
        <v>3510822.0399999982</v>
      </c>
      <c r="P15" s="35"/>
      <c r="Q15" s="5"/>
    </row>
    <row r="16" spans="1:17" ht="29.25" customHeight="1" thickBot="1">
      <c r="A16" s="4" t="s">
        <v>8</v>
      </c>
      <c r="B16" s="38">
        <v>4193498.27</v>
      </c>
      <c r="C16" s="38">
        <v>873902.63</v>
      </c>
      <c r="D16" s="38">
        <v>180382.77</v>
      </c>
      <c r="E16" s="38">
        <v>25264.649999999998</v>
      </c>
      <c r="F16" s="38">
        <v>0</v>
      </c>
      <c r="G16" s="38">
        <v>17749.740000000002</v>
      </c>
      <c r="H16" s="38">
        <v>128759.81</v>
      </c>
      <c r="I16" s="38">
        <v>30998.33</v>
      </c>
      <c r="J16" s="38">
        <v>6428.87</v>
      </c>
      <c r="K16" s="38">
        <v>1089650.1599999999</v>
      </c>
      <c r="L16" s="38">
        <v>0</v>
      </c>
      <c r="M16" s="38">
        <v>984.27</v>
      </c>
      <c r="N16" s="38">
        <f t="shared" si="0"/>
        <v>6547619.5</v>
      </c>
      <c r="P16" s="35"/>
      <c r="Q16" s="5"/>
    </row>
    <row r="17" spans="1:39" s="9" customFormat="1" ht="42.75" customHeight="1" thickBot="1">
      <c r="A17" s="7" t="s">
        <v>11</v>
      </c>
      <c r="B17" s="42">
        <f>SUM(B4:B16)</f>
        <v>153210677.28</v>
      </c>
      <c r="C17" s="42">
        <f>SUM(C4:C16)</f>
        <v>31928286.270000003</v>
      </c>
      <c r="D17" s="42">
        <f>SUM(D4:D16)</f>
        <v>13390066.66</v>
      </c>
      <c r="E17" s="42">
        <f t="shared" ref="E17:M17" si="1">SUM(E4:E16)</f>
        <v>923050.79999999993</v>
      </c>
      <c r="F17" s="42">
        <f t="shared" si="1"/>
        <v>0</v>
      </c>
      <c r="G17" s="42">
        <f t="shared" si="1"/>
        <v>648492.00000000012</v>
      </c>
      <c r="H17" s="42">
        <f t="shared" si="1"/>
        <v>3613693.4400000004</v>
      </c>
      <c r="I17" s="42">
        <f t="shared" si="1"/>
        <v>2786760.4000000004</v>
      </c>
      <c r="J17" s="42">
        <f t="shared" si="1"/>
        <v>234880.59999999998</v>
      </c>
      <c r="K17" s="42">
        <f t="shared" si="1"/>
        <v>30934968.239999998</v>
      </c>
      <c r="L17" s="42">
        <f t="shared" si="1"/>
        <v>6734857</v>
      </c>
      <c r="M17" s="42">
        <f t="shared" si="1"/>
        <v>35089.4</v>
      </c>
      <c r="N17" s="42">
        <f>SUM(N4:N16)</f>
        <v>244440822.08999994</v>
      </c>
      <c r="O17" s="63"/>
      <c r="P17" s="35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39" ht="27" customHeight="1">
      <c r="A18" s="59" t="s">
        <v>27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31"/>
      <c r="M18" s="48"/>
      <c r="N18" s="50"/>
    </row>
    <row r="19" spans="1:39" s="46" customFormat="1" ht="33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0" customFormat="1" ht="24.75" customHeight="1">
      <c r="A20" s="54" t="s">
        <v>40</v>
      </c>
      <c r="B20" s="55"/>
      <c r="C20" s="55"/>
      <c r="D20" s="13"/>
      <c r="E20" s="14" t="s">
        <v>16</v>
      </c>
      <c r="F20" s="15"/>
      <c r="G20" s="14" t="s">
        <v>0</v>
      </c>
      <c r="H20" s="16"/>
      <c r="I20" s="16"/>
      <c r="J20" s="17"/>
      <c r="K20" s="17"/>
      <c r="L20" s="17"/>
      <c r="M20" s="17"/>
      <c r="N20" s="17"/>
      <c r="O20" s="12"/>
      <c r="P20" s="34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1:39" s="10" customFormat="1" ht="24.75" customHeight="1">
      <c r="A21" s="56" t="s">
        <v>17</v>
      </c>
      <c r="B21" s="56"/>
      <c r="C21" s="56"/>
      <c r="D21" s="18"/>
      <c r="E21" s="43">
        <v>638377822</v>
      </c>
      <c r="F21" s="19" t="s">
        <v>13</v>
      </c>
      <c r="G21" s="43">
        <f>ROUND(E21*0.24,2)</f>
        <v>153210677.28</v>
      </c>
      <c r="H21" s="49"/>
      <c r="I21" s="11"/>
      <c r="J21" s="12"/>
      <c r="K21" s="12"/>
      <c r="L21" s="12"/>
      <c r="M21" s="12"/>
      <c r="N21" s="12"/>
      <c r="O21" s="12"/>
      <c r="P21" s="34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1:39" s="10" customFormat="1" ht="24.75" customHeight="1">
      <c r="A22" s="56" t="s">
        <v>32</v>
      </c>
      <c r="B22" s="56"/>
      <c r="C22" s="56"/>
      <c r="D22" s="18"/>
      <c r="E22" s="43">
        <v>31928286.27</v>
      </c>
      <c r="F22" s="19" t="s">
        <v>15</v>
      </c>
      <c r="G22" s="43">
        <f>E22</f>
        <v>31928286.27</v>
      </c>
      <c r="H22" s="49"/>
      <c r="I22" s="11"/>
      <c r="J22" s="12"/>
      <c r="K22" s="12"/>
      <c r="L22" s="12"/>
      <c r="M22" s="12"/>
      <c r="N22" s="12"/>
      <c r="O22" s="12"/>
      <c r="P22" s="34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39" s="10" customFormat="1" ht="26.25" customHeight="1">
      <c r="A23" s="56" t="s">
        <v>28</v>
      </c>
      <c r="B23" s="56"/>
      <c r="C23" s="56"/>
      <c r="D23" s="18"/>
      <c r="E23" s="43">
        <v>13390066.66</v>
      </c>
      <c r="F23" s="19" t="s">
        <v>15</v>
      </c>
      <c r="G23" s="43">
        <f>E23</f>
        <v>13390066.66</v>
      </c>
      <c r="H23" s="49"/>
      <c r="I23" s="11"/>
      <c r="J23" s="12"/>
      <c r="K23" s="12"/>
      <c r="L23" s="12"/>
      <c r="M23" s="12"/>
      <c r="N23" s="12"/>
      <c r="O23" s="12"/>
      <c r="P23" s="34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1:39" s="10" customFormat="1" ht="24" customHeight="1">
      <c r="A24" s="56" t="s">
        <v>23</v>
      </c>
      <c r="B24" s="56"/>
      <c r="C24" s="56"/>
      <c r="D24" s="18"/>
      <c r="E24" s="43">
        <v>4615254</v>
      </c>
      <c r="F24" s="19" t="s">
        <v>14</v>
      </c>
      <c r="G24" s="43">
        <f>ROUND(E24*0.2,2)</f>
        <v>923050.8</v>
      </c>
      <c r="H24" s="49"/>
      <c r="I24" s="11"/>
      <c r="J24" s="12"/>
      <c r="K24" s="12"/>
      <c r="L24" s="12"/>
      <c r="M24" s="12"/>
      <c r="N24" s="12"/>
      <c r="O24" s="12"/>
      <c r="P24" s="34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39" s="10" customFormat="1" ht="27" customHeight="1">
      <c r="A25" s="56" t="s">
        <v>19</v>
      </c>
      <c r="B25" s="56"/>
      <c r="C25" s="56"/>
      <c r="D25" s="18"/>
      <c r="E25" s="45">
        <v>0</v>
      </c>
      <c r="F25" s="19" t="s">
        <v>14</v>
      </c>
      <c r="G25" s="43">
        <f>ROUND(E25*0.2,2)</f>
        <v>0</v>
      </c>
      <c r="H25" s="11"/>
      <c r="I25" s="11"/>
      <c r="J25" s="12"/>
      <c r="K25" s="12"/>
      <c r="L25" s="12"/>
      <c r="M25" s="12"/>
      <c r="N25" s="12"/>
      <c r="O25" s="12"/>
      <c r="P25" s="34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1:39" s="10" customFormat="1" ht="32.25" customHeight="1">
      <c r="A26" s="56" t="s">
        <v>20</v>
      </c>
      <c r="B26" s="56"/>
      <c r="C26" s="56"/>
      <c r="D26" s="18"/>
      <c r="E26" s="43">
        <v>3242460</v>
      </c>
      <c r="F26" s="19" t="s">
        <v>14</v>
      </c>
      <c r="G26" s="43">
        <f>ROUND(E26*0.2,2)</f>
        <v>648492</v>
      </c>
      <c r="H26" s="11"/>
      <c r="I26" s="11"/>
      <c r="J26" s="12"/>
      <c r="K26" s="12"/>
      <c r="L26" s="12"/>
      <c r="M26" s="12"/>
      <c r="N26" s="12"/>
      <c r="O26" s="12"/>
      <c r="P26" s="34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s="10" customFormat="1" ht="32.25" customHeight="1">
      <c r="A27" s="56" t="s">
        <v>21</v>
      </c>
      <c r="B27" s="56"/>
      <c r="C27" s="56"/>
      <c r="D27" s="18"/>
      <c r="E27" s="43">
        <v>15057056</v>
      </c>
      <c r="F27" s="19" t="s">
        <v>13</v>
      </c>
      <c r="G27" s="43">
        <f>ROUND(E27*0.24,2)</f>
        <v>3613693.44</v>
      </c>
      <c r="H27" s="11"/>
      <c r="I27" s="11"/>
      <c r="J27" s="12"/>
      <c r="K27" s="12"/>
      <c r="L27" s="12"/>
      <c r="M27" s="12"/>
      <c r="N27" s="12"/>
      <c r="O27" s="12"/>
      <c r="P27" s="34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1:39" s="10" customFormat="1" ht="47.25" customHeight="1">
      <c r="A28" s="56" t="s">
        <v>24</v>
      </c>
      <c r="B28" s="56"/>
      <c r="C28" s="56"/>
      <c r="D28" s="18"/>
      <c r="E28" s="43">
        <v>13933802</v>
      </c>
      <c r="F28" s="19" t="s">
        <v>14</v>
      </c>
      <c r="G28" s="43">
        <f>ROUND(E28*0.2,2)</f>
        <v>2786760.4</v>
      </c>
      <c r="H28" s="11"/>
      <c r="I28" s="11"/>
      <c r="J28" s="12"/>
      <c r="K28" s="12"/>
      <c r="L28" s="12"/>
      <c r="M28" s="12"/>
      <c r="N28" s="12"/>
      <c r="O28" s="12"/>
      <c r="P28" s="34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1:39" s="10" customFormat="1" ht="47.25" customHeight="1">
      <c r="A29" s="56" t="s">
        <v>25</v>
      </c>
      <c r="B29" s="56"/>
      <c r="C29" s="56"/>
      <c r="D29" s="18"/>
      <c r="E29" s="43">
        <v>1174403</v>
      </c>
      <c r="F29" s="19" t="s">
        <v>14</v>
      </c>
      <c r="G29" s="43">
        <f>ROUND(E29*0.2,2)</f>
        <v>234880.6</v>
      </c>
      <c r="H29" s="11"/>
      <c r="I29" s="11"/>
      <c r="J29" s="12"/>
      <c r="K29" s="12"/>
      <c r="L29" s="12"/>
      <c r="M29" s="12"/>
      <c r="N29" s="12"/>
      <c r="O29" s="12"/>
      <c r="P29" s="34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39" s="10" customFormat="1" ht="29.25" customHeight="1">
      <c r="A30" s="56" t="s">
        <v>22</v>
      </c>
      <c r="B30" s="56"/>
      <c r="C30" s="56"/>
      <c r="D30" s="18"/>
      <c r="E30" s="43">
        <v>128895701</v>
      </c>
      <c r="F30" s="19" t="s">
        <v>13</v>
      </c>
      <c r="G30" s="43">
        <f>ROUND(E30*0.24,2)</f>
        <v>30934968.239999998</v>
      </c>
      <c r="H30" s="11"/>
      <c r="I30" s="11"/>
      <c r="J30" s="12"/>
      <c r="K30" s="12"/>
      <c r="L30" s="12"/>
      <c r="M30" s="12"/>
      <c r="N30" s="12"/>
      <c r="O30" s="12"/>
      <c r="P30" s="34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39" s="10" customFormat="1" ht="25.5">
      <c r="A31" s="32" t="s">
        <v>31</v>
      </c>
      <c r="B31" s="32"/>
      <c r="C31" s="32"/>
      <c r="D31" s="33"/>
      <c r="E31" s="43">
        <v>43541939</v>
      </c>
      <c r="F31" s="19"/>
      <c r="G31" s="43">
        <v>6734857</v>
      </c>
      <c r="H31" s="11"/>
      <c r="I31" s="11"/>
      <c r="J31" s="12"/>
      <c r="K31" s="12"/>
      <c r="L31" s="12"/>
      <c r="M31" s="12"/>
      <c r="N31" s="12"/>
      <c r="O31" s="12"/>
      <c r="P31" s="34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39" s="10" customFormat="1" ht="40.5" customHeight="1">
      <c r="A32" s="56" t="str">
        <f>+M2</f>
        <v>ART. 126 de la LISR  (Enajenación de Bienes)</v>
      </c>
      <c r="B32" s="56"/>
      <c r="C32" s="56"/>
      <c r="D32" s="47"/>
      <c r="E32" s="43">
        <v>175447</v>
      </c>
      <c r="F32" s="19" t="s">
        <v>14</v>
      </c>
      <c r="G32" s="43">
        <f>ROUND(E32*0.2,2)</f>
        <v>35089.4</v>
      </c>
      <c r="H32" s="11"/>
      <c r="I32" s="11"/>
      <c r="J32" s="12"/>
      <c r="K32" s="12"/>
      <c r="L32" s="12"/>
      <c r="M32" s="12"/>
      <c r="N32" s="12"/>
      <c r="O32" s="12"/>
      <c r="P32" s="34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16" ht="27" thickBot="1">
      <c r="A33" s="53" t="s">
        <v>11</v>
      </c>
      <c r="B33" s="53"/>
      <c r="C33" s="53"/>
      <c r="D33" s="20"/>
      <c r="E33" s="44">
        <f>SUM(E21:E32)</f>
        <v>894332236.92999995</v>
      </c>
      <c r="F33" s="21"/>
      <c r="G33" s="44">
        <f>SUM(G21:G32)</f>
        <v>244440822.09000003</v>
      </c>
      <c r="H33" s="49"/>
      <c r="I33" s="11"/>
      <c r="J33" s="12"/>
      <c r="K33" s="12"/>
      <c r="L33" s="12"/>
      <c r="M33" s="12"/>
      <c r="N33" s="12"/>
    </row>
    <row r="34" spans="1:16" ht="26.25" thickTop="1">
      <c r="A34" s="11"/>
      <c r="B34" s="11"/>
      <c r="C34" s="11"/>
      <c r="D34" s="11"/>
      <c r="E34" s="36"/>
      <c r="F34" s="11"/>
      <c r="G34" s="51"/>
      <c r="H34" s="11"/>
      <c r="I34" s="11"/>
      <c r="J34" s="12"/>
      <c r="K34" s="12"/>
      <c r="L34" s="12"/>
      <c r="M34" s="12"/>
      <c r="N34" s="12"/>
    </row>
    <row r="35" spans="1:16" ht="25.5">
      <c r="A35" s="22"/>
      <c r="B35" s="22"/>
      <c r="C35" s="22"/>
      <c r="D35" s="22"/>
      <c r="E35" s="22"/>
      <c r="F35" s="22"/>
      <c r="G35" s="43"/>
      <c r="H35" s="22"/>
      <c r="I35" s="22"/>
    </row>
    <row r="36" spans="1:16">
      <c r="A36" s="22"/>
      <c r="B36" s="22"/>
      <c r="C36" s="22"/>
      <c r="D36" s="22"/>
      <c r="E36" s="22"/>
      <c r="F36" s="22"/>
      <c r="G36" s="22"/>
      <c r="H36" s="22"/>
      <c r="I36" s="22"/>
    </row>
    <row r="37" spans="1:16" s="1" customFormat="1">
      <c r="A37" s="62"/>
      <c r="B37" s="62"/>
      <c r="C37" s="62"/>
      <c r="D37" s="23"/>
      <c r="E37" s="24"/>
      <c r="F37" s="25"/>
      <c r="G37" s="24"/>
      <c r="H37" s="24"/>
      <c r="I37" s="25"/>
      <c r="J37" s="24"/>
      <c r="P37" s="34"/>
    </row>
    <row r="38" spans="1:16" s="1" customFormat="1">
      <c r="A38" s="62"/>
      <c r="B38" s="62"/>
      <c r="C38" s="62"/>
      <c r="D38" s="23"/>
      <c r="E38" s="24"/>
      <c r="F38" s="25"/>
      <c r="G38" s="24"/>
      <c r="H38" s="24"/>
      <c r="I38" s="25"/>
      <c r="J38" s="24"/>
      <c r="P38" s="34"/>
    </row>
    <row r="39" spans="1:16" s="1" customFormat="1">
      <c r="A39" s="62"/>
      <c r="B39" s="62"/>
      <c r="C39" s="62"/>
      <c r="D39" s="23"/>
      <c r="E39" s="24"/>
      <c r="F39" s="25"/>
      <c r="G39" s="24"/>
      <c r="H39" s="24"/>
      <c r="I39" s="25"/>
      <c r="J39" s="24"/>
      <c r="P39" s="34"/>
    </row>
    <row r="40" spans="1:16" s="1" customFormat="1">
      <c r="A40" s="62"/>
      <c r="B40" s="62"/>
      <c r="C40" s="62"/>
      <c r="D40" s="23"/>
      <c r="E40" s="24"/>
      <c r="F40" s="25"/>
      <c r="G40" s="24"/>
      <c r="H40" s="24"/>
      <c r="I40" s="25"/>
      <c r="J40" s="24"/>
      <c r="P40" s="34"/>
    </row>
    <row r="41" spans="1:16" s="1" customFormat="1">
      <c r="A41" s="62"/>
      <c r="B41" s="62"/>
      <c r="C41" s="62"/>
      <c r="D41" s="23"/>
      <c r="E41" s="24"/>
      <c r="F41" s="25"/>
      <c r="G41" s="24"/>
      <c r="H41" s="24"/>
      <c r="I41" s="25"/>
      <c r="J41" s="24"/>
      <c r="P41" s="34"/>
    </row>
    <row r="42" spans="1:16" s="1" customFormat="1">
      <c r="A42" s="62"/>
      <c r="B42" s="62"/>
      <c r="C42" s="62"/>
      <c r="D42" s="23"/>
      <c r="E42" s="24"/>
      <c r="F42" s="25"/>
      <c r="G42" s="24"/>
      <c r="H42" s="24"/>
      <c r="I42" s="25"/>
      <c r="J42" s="24"/>
      <c r="P42" s="34"/>
    </row>
    <row r="43" spans="1:16" s="1" customFormat="1">
      <c r="A43" s="62"/>
      <c r="B43" s="62"/>
      <c r="C43" s="62"/>
      <c r="D43" s="23"/>
      <c r="E43" s="24"/>
      <c r="F43" s="25"/>
      <c r="G43" s="24"/>
      <c r="H43" s="24"/>
      <c r="I43" s="25"/>
      <c r="J43" s="24"/>
      <c r="P43" s="34"/>
    </row>
    <row r="44" spans="1:16" s="1" customFormat="1">
      <c r="A44" s="62"/>
      <c r="B44" s="62"/>
      <c r="C44" s="62"/>
      <c r="D44" s="23"/>
      <c r="E44" s="24"/>
      <c r="F44" s="25"/>
      <c r="G44" s="24"/>
      <c r="H44" s="24"/>
      <c r="I44" s="25"/>
      <c r="J44" s="24"/>
      <c r="P44" s="34"/>
    </row>
    <row r="45" spans="1:16" s="1" customFormat="1">
      <c r="A45" s="62"/>
      <c r="B45" s="62"/>
      <c r="C45" s="62"/>
      <c r="D45" s="26"/>
      <c r="E45" s="24"/>
      <c r="F45" s="25"/>
      <c r="G45" s="24"/>
      <c r="H45" s="24"/>
      <c r="I45" s="25"/>
      <c r="J45" s="24"/>
      <c r="P45" s="34"/>
    </row>
    <row r="46" spans="1:16" s="1" customFormat="1">
      <c r="A46" s="62"/>
      <c r="B46" s="62"/>
      <c r="C46" s="62"/>
      <c r="D46" s="23"/>
      <c r="E46" s="24"/>
      <c r="F46" s="25"/>
      <c r="G46" s="24"/>
      <c r="H46" s="24"/>
      <c r="I46" s="25"/>
      <c r="J46" s="24"/>
      <c r="P46" s="34"/>
    </row>
    <row r="47" spans="1:16">
      <c r="A47" s="22"/>
      <c r="B47" s="22"/>
      <c r="C47" s="22"/>
      <c r="D47" s="27"/>
      <c r="E47" s="27"/>
      <c r="F47" s="27"/>
      <c r="G47" s="27"/>
      <c r="H47" s="27"/>
      <c r="I47" s="27"/>
      <c r="J47" s="27"/>
    </row>
    <row r="48" spans="1:16">
      <c r="A48" s="22"/>
      <c r="B48" s="22"/>
      <c r="C48" s="22"/>
      <c r="D48" s="28"/>
      <c r="E48" s="28"/>
      <c r="F48" s="24"/>
      <c r="G48" s="24"/>
      <c r="H48" s="24"/>
      <c r="I48" s="25"/>
    </row>
    <row r="49" spans="4:9">
      <c r="D49" s="29"/>
      <c r="E49" s="29"/>
      <c r="F49" s="29"/>
      <c r="G49" s="29"/>
      <c r="I49" s="30"/>
    </row>
  </sheetData>
  <mergeCells count="38">
    <mergeCell ref="A32:C32"/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28:C28"/>
    <mergeCell ref="A29:C29"/>
    <mergeCell ref="N2:N3"/>
    <mergeCell ref="A18:K18"/>
    <mergeCell ref="L2:L3"/>
    <mergeCell ref="H2:H3"/>
    <mergeCell ref="I2:I3"/>
    <mergeCell ref="A27:C27"/>
    <mergeCell ref="K2:K3"/>
    <mergeCell ref="C2:D2"/>
    <mergeCell ref="M2:M3"/>
    <mergeCell ref="A1:N1"/>
    <mergeCell ref="A33:C33"/>
    <mergeCell ref="A20:C20"/>
    <mergeCell ref="A21:C21"/>
    <mergeCell ref="A22:C22"/>
    <mergeCell ref="A24:C24"/>
    <mergeCell ref="A25:C25"/>
    <mergeCell ref="A23:C23"/>
    <mergeCell ref="A2:A3"/>
    <mergeCell ref="B2:B3"/>
    <mergeCell ref="E2:E3"/>
    <mergeCell ref="F2:F3"/>
    <mergeCell ref="G2:G3"/>
    <mergeCell ref="J2:J3"/>
    <mergeCell ref="A26:C26"/>
    <mergeCell ref="A30:C30"/>
  </mergeCells>
  <printOptions horizontalCentered="1"/>
  <pageMargins left="0.7" right="0.7" top="0.75" bottom="0.75" header="0.3" footer="0.3"/>
  <pageSetup scale="28" orientation="landscape" r:id="rId1"/>
  <ignoredErrors>
    <ignoredError sqref="G27" formula="1"/>
    <ignoredError sqref="C17:D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42.75" customHeight="1" thickBot="1">
      <c r="A2" s="57" t="s">
        <v>29</v>
      </c>
      <c r="B2" s="57" t="s">
        <v>30</v>
      </c>
      <c r="C2" s="57" t="s">
        <v>18</v>
      </c>
      <c r="D2" s="57"/>
      <c r="E2" s="57" t="s">
        <v>23</v>
      </c>
      <c r="F2" s="57" t="s">
        <v>19</v>
      </c>
      <c r="G2" s="57" t="s">
        <v>20</v>
      </c>
      <c r="H2" s="57" t="s">
        <v>21</v>
      </c>
      <c r="I2" s="57" t="s">
        <v>24</v>
      </c>
      <c r="J2" s="57" t="s">
        <v>25</v>
      </c>
      <c r="K2" s="57" t="s">
        <v>22</v>
      </c>
      <c r="L2" s="60" t="s">
        <v>31</v>
      </c>
      <c r="M2" s="58" t="s">
        <v>26</v>
      </c>
    </row>
    <row r="3" spans="1:13" ht="48.75" customHeight="1" thickBot="1">
      <c r="A3" s="57"/>
      <c r="B3" s="57"/>
      <c r="C3" s="37">
        <v>0.7</v>
      </c>
      <c r="D3" s="37" t="s">
        <v>33</v>
      </c>
      <c r="E3" s="57"/>
      <c r="F3" s="57"/>
      <c r="G3" s="57"/>
      <c r="H3" s="57"/>
      <c r="I3" s="57"/>
      <c r="J3" s="57"/>
      <c r="K3" s="57"/>
      <c r="L3" s="61"/>
      <c r="M3" s="58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52" t="s">
        <v>35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</row>
    <row r="18" spans="1:13" ht="37.5" customHeight="1" thickBot="1">
      <c r="A18" s="57" t="s">
        <v>29</v>
      </c>
      <c r="B18" s="57" t="s">
        <v>30</v>
      </c>
      <c r="C18" s="57" t="s">
        <v>18</v>
      </c>
      <c r="D18" s="57"/>
      <c r="E18" s="57" t="s">
        <v>23</v>
      </c>
      <c r="F18" s="57" t="s">
        <v>19</v>
      </c>
      <c r="G18" s="57" t="s">
        <v>20</v>
      </c>
      <c r="H18" s="57" t="s">
        <v>21</v>
      </c>
      <c r="I18" s="57" t="s">
        <v>24</v>
      </c>
      <c r="J18" s="57" t="s">
        <v>25</v>
      </c>
      <c r="K18" s="57" t="s">
        <v>22</v>
      </c>
      <c r="L18" s="60" t="s">
        <v>31</v>
      </c>
      <c r="M18" s="58" t="s">
        <v>26</v>
      </c>
    </row>
    <row r="19" spans="1:13" ht="36.75" customHeight="1" thickBot="1">
      <c r="A19" s="57"/>
      <c r="B19" s="57"/>
      <c r="C19" s="37">
        <v>0.7</v>
      </c>
      <c r="D19" s="37" t="s">
        <v>33</v>
      </c>
      <c r="E19" s="57"/>
      <c r="F19" s="57"/>
      <c r="G19" s="57"/>
      <c r="H19" s="57"/>
      <c r="I19" s="57"/>
      <c r="J19" s="57"/>
      <c r="K19" s="57"/>
      <c r="L19" s="61"/>
      <c r="M19" s="58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52" t="s">
        <v>11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1:13" ht="37.5" customHeight="1" thickBot="1">
      <c r="A34" s="57" t="s">
        <v>29</v>
      </c>
      <c r="B34" s="57" t="s">
        <v>30</v>
      </c>
      <c r="C34" s="57" t="s">
        <v>18</v>
      </c>
      <c r="D34" s="57"/>
      <c r="E34" s="57" t="s">
        <v>23</v>
      </c>
      <c r="F34" s="57" t="s">
        <v>19</v>
      </c>
      <c r="G34" s="57" t="s">
        <v>20</v>
      </c>
      <c r="H34" s="57" t="s">
        <v>21</v>
      </c>
      <c r="I34" s="57" t="s">
        <v>24</v>
      </c>
      <c r="J34" s="57" t="s">
        <v>25</v>
      </c>
      <c r="K34" s="57" t="s">
        <v>22</v>
      </c>
      <c r="L34" s="60" t="s">
        <v>31</v>
      </c>
      <c r="M34" s="58" t="s">
        <v>26</v>
      </c>
    </row>
    <row r="35" spans="1:13" ht="36.75" customHeight="1" thickBot="1">
      <c r="A35" s="57"/>
      <c r="B35" s="57"/>
      <c r="C35" s="37">
        <v>0.7</v>
      </c>
      <c r="D35" s="37" t="s">
        <v>33</v>
      </c>
      <c r="E35" s="57"/>
      <c r="F35" s="57"/>
      <c r="G35" s="57"/>
      <c r="H35" s="57"/>
      <c r="I35" s="57"/>
      <c r="J35" s="57"/>
      <c r="K35" s="57"/>
      <c r="L35" s="61"/>
      <c r="M35" s="58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A.Valdez</cp:lastModifiedBy>
  <cp:lastPrinted>2021-05-03T17:52:58Z</cp:lastPrinted>
  <dcterms:created xsi:type="dcterms:W3CDTF">2008-01-30T14:54:54Z</dcterms:created>
  <dcterms:modified xsi:type="dcterms:W3CDTF">2021-05-03T17:53:36Z</dcterms:modified>
</cp:coreProperties>
</file>