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JULI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M47" i="34" l="1"/>
  <c r="L47" i="34"/>
  <c r="K47" i="34"/>
  <c r="J47" i="34"/>
  <c r="I47" i="34"/>
  <c r="H47" i="34"/>
  <c r="G47" i="34"/>
  <c r="F47" i="34"/>
  <c r="E47" i="34"/>
  <c r="D47" i="34"/>
  <c r="C47" i="34"/>
  <c r="B47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G32" i="33"/>
  <c r="A32" i="33"/>
  <c r="G30" i="33"/>
  <c r="G29" i="33"/>
  <c r="G28" i="33"/>
  <c r="G27" i="33"/>
  <c r="G26" i="33"/>
  <c r="G25" i="33"/>
  <c r="G24" i="33"/>
  <c r="G23" i="33"/>
  <c r="G21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N17" i="33" l="1"/>
  <c r="E33" i="33"/>
  <c r="G22" i="33"/>
  <c r="G33" i="33" s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<sst xmlns="http://schemas.openxmlformats.org/spreadsheetml/2006/main" count="133" uniqueCount="41">
  <si>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</si>
  <si>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</si>
  <si>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</si>
  <si>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</si>
  <si>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</si>
  <si>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</si>
  <si>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</si>
  <si>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</si>
  <si>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</si>
  <si>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</si>
  <si>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</si>
  <si>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</si>
  <si>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</si>
  <si>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</si>
  <si>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</si>
  <si>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</si>
  <si>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</si>
  <si>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</si>
  <si>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</si>
  <si>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</si>
  <si>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</si>
  <si>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</si>
  <si>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</si>
  <si>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</si>
  <si>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</si>
  <si>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</si>
  <si>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</si>
  <si>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</si>
  <si>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</si>
  <si>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</si>
  <si>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</si>
  <si>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</si>
  <si>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</si>
  <si>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</si>
  <si>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</si>
  <si>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</si>
  <si>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</si>
  <si>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</si>
  <si>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 xml:space="preserve">  </t>
  </si>
  <si>
    <t>JULIO 2021</t>
  </si>
  <si>
    <t>PARTICIPACIONES A MUNICIPIOS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</si>
</sst>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25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3" fontId="40" fillId="2" borderId="2" xfId="1" applyNumberFormat="1" applyFont="1" applyFill="1" applyBorder="1" applyAlignment="1">
      <alignment horizontal="righ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zoomScale="30" zoomScaleNormal="30" zoomScaleSheetLayoutView="40" workbookViewId="0">
      <selection sqref="A1:N1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33.710937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7" s="3" customFormat="1" ht="63.75" customHeight="1" thickBot="1">
      <c r="A2" s="62" t="s">
        <v>28</v>
      </c>
      <c r="B2" s="62" t="s">
        <v>29</v>
      </c>
      <c r="C2" s="62" t="s">
        <v>18</v>
      </c>
      <c r="D2" s="62"/>
      <c r="E2" s="62" t="s">
        <v>23</v>
      </c>
      <c r="F2" s="62" t="s">
        <v>19</v>
      </c>
      <c r="G2" s="62" t="s">
        <v>20</v>
      </c>
      <c r="H2" s="62" t="s">
        <v>21</v>
      </c>
      <c r="I2" s="62" t="s">
        <v>24</v>
      </c>
      <c r="J2" s="62" t="s">
        <v>25</v>
      </c>
      <c r="K2" s="62" t="s">
        <v>22</v>
      </c>
      <c r="L2" s="60" t="s">
        <v>30</v>
      </c>
      <c r="M2" s="60" t="s">
        <v>35</v>
      </c>
      <c r="N2" s="58" t="s">
        <v>26</v>
      </c>
      <c r="P2" s="34"/>
    </row>
    <row r="3" spans="1:17" s="3" customFormat="1" ht="43.5" customHeight="1" thickBot="1">
      <c r="A3" s="62"/>
      <c r="B3" s="62"/>
      <c r="C3" s="37">
        <v>0.7</v>
      </c>
      <c r="D3" s="37">
        <v>0.3</v>
      </c>
      <c r="E3" s="62"/>
      <c r="F3" s="62"/>
      <c r="G3" s="62"/>
      <c r="H3" s="62"/>
      <c r="I3" s="62"/>
      <c r="J3" s="62"/>
      <c r="K3" s="62"/>
      <c r="L3" s="61"/>
      <c r="M3" s="61"/>
      <c r="N3" s="58"/>
      <c r="P3" s="34"/>
    </row>
    <row r="4" spans="1:17" ht="29.25" customHeight="1" thickBot="1">
      <c r="A4" s="4" t="s">
        <v>9</v>
      </c>
      <c r="B4" s="38">
        <v>4521693.0599999996</v>
      </c>
      <c r="C4" s="38">
        <v>1036711.39</v>
      </c>
      <c r="D4" s="38">
        <v>85694.29</v>
      </c>
      <c r="E4" s="38">
        <v>39842.68</v>
      </c>
      <c r="F4" s="38">
        <v>0</v>
      </c>
      <c r="G4" s="38">
        <v>25022.559999999998</v>
      </c>
      <c r="H4" s="38">
        <v>177261.82</v>
      </c>
      <c r="I4" s="38">
        <v>74645.890000000014</v>
      </c>
      <c r="J4" s="38">
        <v>10293.86</v>
      </c>
      <c r="K4" s="38">
        <v>1630104.7</v>
      </c>
      <c r="L4" s="38">
        <v>504958</v>
      </c>
      <c r="M4" s="38">
        <v>2351.25</v>
      </c>
      <c r="N4" s="38">
        <f>SUM(B4:M4)</f>
        <v>8108579.4999999991</v>
      </c>
      <c r="P4" s="35"/>
      <c r="Q4" s="5"/>
    </row>
    <row r="5" spans="1:17" ht="29.25" customHeight="1" thickBot="1">
      <c r="A5" s="6" t="s">
        <v>1</v>
      </c>
      <c r="B5" s="40">
        <v>4607420.6500000004</v>
      </c>
      <c r="C5" s="40">
        <v>1056366.58</v>
      </c>
      <c r="D5" s="40">
        <v>150072.32999999999</v>
      </c>
      <c r="E5" s="40">
        <v>40598.06</v>
      </c>
      <c r="F5" s="40">
        <v>0</v>
      </c>
      <c r="G5" s="40">
        <v>25496.959999999999</v>
      </c>
      <c r="H5" s="40">
        <v>175950.29</v>
      </c>
      <c r="I5" s="40">
        <v>118590.69</v>
      </c>
      <c r="J5" s="40">
        <v>10489.02</v>
      </c>
      <c r="K5" s="40">
        <v>1640706.01</v>
      </c>
      <c r="L5" s="40">
        <v>287585</v>
      </c>
      <c r="M5" s="40">
        <v>2589.17</v>
      </c>
      <c r="N5" s="40">
        <f t="shared" ref="N5:N16" si="0">SUM(B5:M5)</f>
        <v>8115864.7599999998</v>
      </c>
      <c r="P5" s="35"/>
      <c r="Q5" s="5"/>
    </row>
    <row r="6" spans="1:17" ht="29.25" customHeight="1" thickBot="1">
      <c r="A6" s="4" t="s">
        <v>2</v>
      </c>
      <c r="B6" s="38">
        <v>26511482.539999999</v>
      </c>
      <c r="C6" s="38">
        <v>6078421.4199999999</v>
      </c>
      <c r="D6" s="38">
        <v>1011347.75</v>
      </c>
      <c r="E6" s="38">
        <v>233604.63</v>
      </c>
      <c r="F6" s="38">
        <v>0</v>
      </c>
      <c r="G6" s="38">
        <v>146711.65000000002</v>
      </c>
      <c r="H6" s="38">
        <v>877954.15</v>
      </c>
      <c r="I6" s="38">
        <v>1062824.3399999999</v>
      </c>
      <c r="J6" s="38">
        <v>60354.68</v>
      </c>
      <c r="K6" s="38">
        <v>7457609.4400000004</v>
      </c>
      <c r="L6" s="38">
        <v>4555881</v>
      </c>
      <c r="M6" s="38">
        <v>14031.7</v>
      </c>
      <c r="N6" s="38">
        <f t="shared" si="0"/>
        <v>48010223.300000004</v>
      </c>
      <c r="P6" s="35"/>
      <c r="Q6" s="5"/>
    </row>
    <row r="7" spans="1:17" ht="29.25" customHeight="1" thickBot="1">
      <c r="A7" s="6" t="s">
        <v>10</v>
      </c>
      <c r="B7" s="40">
        <v>5907816.6900000004</v>
      </c>
      <c r="C7" s="40">
        <v>1354514.96</v>
      </c>
      <c r="D7" s="40">
        <v>174575.38</v>
      </c>
      <c r="E7" s="40">
        <v>52056.44</v>
      </c>
      <c r="F7" s="40">
        <v>0</v>
      </c>
      <c r="G7" s="40">
        <v>32693.21</v>
      </c>
      <c r="H7" s="40">
        <v>224009.8</v>
      </c>
      <c r="I7" s="40">
        <v>150926.94</v>
      </c>
      <c r="J7" s="40">
        <v>13449.43</v>
      </c>
      <c r="K7" s="40">
        <v>2030339.85</v>
      </c>
      <c r="L7" s="40">
        <v>898187</v>
      </c>
      <c r="M7" s="40">
        <v>3027.91</v>
      </c>
      <c r="N7" s="40">
        <f t="shared" si="0"/>
        <v>10841597.610000001</v>
      </c>
      <c r="P7" s="35"/>
      <c r="Q7" s="5"/>
    </row>
    <row r="8" spans="1:17" ht="29.25" customHeight="1" thickBot="1">
      <c r="A8" s="4" t="s">
        <v>12</v>
      </c>
      <c r="B8" s="38">
        <v>24734515.260000002</v>
      </c>
      <c r="C8" s="38">
        <v>5671007.1600000001</v>
      </c>
      <c r="D8" s="38">
        <v>861697.96</v>
      </c>
      <c r="E8" s="38">
        <v>217946.97</v>
      </c>
      <c r="F8" s="38">
        <v>0</v>
      </c>
      <c r="G8" s="38">
        <v>136878.1</v>
      </c>
      <c r="H8" s="38">
        <v>843388.78</v>
      </c>
      <c r="I8" s="38">
        <v>932485.41999999993</v>
      </c>
      <c r="J8" s="38">
        <v>56309.32</v>
      </c>
      <c r="K8" s="38">
        <v>7553194.7599999998</v>
      </c>
      <c r="L8" s="38">
        <v>7452816</v>
      </c>
      <c r="M8" s="38">
        <v>12017.96</v>
      </c>
      <c r="N8" s="38">
        <f t="shared" si="0"/>
        <v>48472257.690000005</v>
      </c>
      <c r="P8" s="35"/>
      <c r="Q8" s="5"/>
    </row>
    <row r="9" spans="1:17" ht="29.25" customHeight="1" thickBot="1">
      <c r="A9" s="6" t="s">
        <v>3</v>
      </c>
      <c r="B9" s="40">
        <v>7895466.0300000003</v>
      </c>
      <c r="C9" s="40">
        <v>1810233.35</v>
      </c>
      <c r="D9" s="40">
        <v>192147.49</v>
      </c>
      <c r="E9" s="40">
        <v>69570.509999999995</v>
      </c>
      <c r="F9" s="40">
        <v>0</v>
      </c>
      <c r="G9" s="40">
        <v>43692.65</v>
      </c>
      <c r="H9" s="40">
        <v>277552.90999999997</v>
      </c>
      <c r="I9" s="40">
        <v>194225.61000000002</v>
      </c>
      <c r="J9" s="40">
        <v>17974.41</v>
      </c>
      <c r="K9" s="40">
        <v>3062551.37</v>
      </c>
      <c r="L9" s="40">
        <v>471353</v>
      </c>
      <c r="M9" s="40">
        <v>4265.75</v>
      </c>
      <c r="N9" s="40">
        <f t="shared" si="0"/>
        <v>14039033.080000002</v>
      </c>
      <c r="P9" s="35"/>
      <c r="Q9" s="5"/>
    </row>
    <row r="10" spans="1:17" ht="29.25" customHeight="1" thickBot="1">
      <c r="A10" s="4" t="s">
        <v>36</v>
      </c>
      <c r="B10" s="38">
        <v>1756712.08</v>
      </c>
      <c r="C10" s="38">
        <v>402770.25</v>
      </c>
      <c r="D10" s="38">
        <v>57219.400000000023</v>
      </c>
      <c r="E10" s="38">
        <v>15479.18</v>
      </c>
      <c r="F10" s="38">
        <v>0</v>
      </c>
      <c r="G10" s="38">
        <v>9721.4500000000044</v>
      </c>
      <c r="H10" s="38">
        <v>67086.13</v>
      </c>
      <c r="I10" s="38">
        <v>45486.439999999973</v>
      </c>
      <c r="J10" s="38">
        <v>3999.24</v>
      </c>
      <c r="K10" s="38">
        <v>625566.51999999979</v>
      </c>
      <c r="L10" s="38">
        <v>0</v>
      </c>
      <c r="M10" s="38">
        <v>987.19</v>
      </c>
      <c r="N10" s="38">
        <f t="shared" si="0"/>
        <v>2985027.8800000004</v>
      </c>
      <c r="P10" s="35"/>
      <c r="Q10" s="5"/>
    </row>
    <row r="11" spans="1:17" ht="29.25" customHeight="1" thickBot="1">
      <c r="A11" s="6" t="s">
        <v>4</v>
      </c>
      <c r="B11" s="40">
        <v>7120390.5</v>
      </c>
      <c r="C11" s="40">
        <v>1632527.87</v>
      </c>
      <c r="D11" s="40">
        <v>270634.53000000003</v>
      </c>
      <c r="E11" s="40">
        <v>62740.97</v>
      </c>
      <c r="F11" s="40">
        <v>0</v>
      </c>
      <c r="G11" s="40">
        <v>39403.46</v>
      </c>
      <c r="H11" s="40">
        <v>257981.97</v>
      </c>
      <c r="I11" s="40">
        <v>248999.78</v>
      </c>
      <c r="J11" s="40">
        <v>16209.91</v>
      </c>
      <c r="K11" s="40">
        <v>2203773.31</v>
      </c>
      <c r="L11" s="40">
        <v>612950</v>
      </c>
      <c r="M11" s="40">
        <v>3607.11</v>
      </c>
      <c r="N11" s="40">
        <f t="shared" si="0"/>
        <v>12469219.410000002</v>
      </c>
      <c r="P11" s="35"/>
      <c r="Q11" s="5"/>
    </row>
    <row r="12" spans="1:17" ht="29.25" customHeight="1" thickBot="1">
      <c r="A12" s="4" t="s">
        <v>5</v>
      </c>
      <c r="B12" s="38">
        <v>4375577.04</v>
      </c>
      <c r="C12" s="38">
        <v>1003210.63</v>
      </c>
      <c r="D12" s="38">
        <v>146646.20000000001</v>
      </c>
      <c r="E12" s="38">
        <v>38555.18</v>
      </c>
      <c r="F12" s="38">
        <v>0</v>
      </c>
      <c r="G12" s="38">
        <v>24213.96</v>
      </c>
      <c r="H12" s="38">
        <v>165034.97</v>
      </c>
      <c r="I12" s="38">
        <v>117200.33</v>
      </c>
      <c r="J12" s="38">
        <v>9961.2099999999991</v>
      </c>
      <c r="K12" s="38">
        <v>1521904.87</v>
      </c>
      <c r="L12" s="55">
        <v>0</v>
      </c>
      <c r="M12" s="38">
        <v>2360.29</v>
      </c>
      <c r="N12" s="38">
        <f t="shared" si="0"/>
        <v>7404664.6799999997</v>
      </c>
      <c r="P12" s="35"/>
      <c r="Q12" s="5"/>
    </row>
    <row r="13" spans="1:17" ht="29.25" customHeight="1" thickBot="1">
      <c r="A13" s="6" t="s">
        <v>6</v>
      </c>
      <c r="B13" s="40">
        <v>5478431.9800000004</v>
      </c>
      <c r="C13" s="40">
        <v>1256067.75</v>
      </c>
      <c r="D13" s="40">
        <v>143179.75999999998</v>
      </c>
      <c r="E13" s="40">
        <v>48272.94</v>
      </c>
      <c r="F13" s="40">
        <v>0</v>
      </c>
      <c r="G13" s="40">
        <v>30317.040000000001</v>
      </c>
      <c r="H13" s="40">
        <v>191994.77</v>
      </c>
      <c r="I13" s="40">
        <v>128715.20000000001</v>
      </c>
      <c r="J13" s="40">
        <v>12471.92</v>
      </c>
      <c r="K13" s="40">
        <v>2027972.93</v>
      </c>
      <c r="L13" s="40">
        <v>285857</v>
      </c>
      <c r="M13" s="40">
        <v>2815.42</v>
      </c>
      <c r="N13" s="40">
        <f t="shared" si="0"/>
        <v>9606096.7100000009</v>
      </c>
      <c r="P13" s="35"/>
      <c r="Q13" s="5"/>
    </row>
    <row r="14" spans="1:17" ht="29.25" customHeight="1" thickBot="1">
      <c r="A14" s="4" t="s">
        <v>7</v>
      </c>
      <c r="B14" s="38">
        <v>5081244.01</v>
      </c>
      <c r="C14" s="38">
        <v>1165002.46</v>
      </c>
      <c r="D14" s="38">
        <v>35855.89</v>
      </c>
      <c r="E14" s="38">
        <v>44773.13</v>
      </c>
      <c r="F14" s="38">
        <v>0</v>
      </c>
      <c r="G14" s="38">
        <v>28119.059999999998</v>
      </c>
      <c r="H14" s="38">
        <v>172404.02</v>
      </c>
      <c r="I14" s="38">
        <v>33334.31</v>
      </c>
      <c r="J14" s="38">
        <v>11567.7</v>
      </c>
      <c r="K14" s="38">
        <v>2011456.71</v>
      </c>
      <c r="L14" s="38">
        <v>558781</v>
      </c>
      <c r="M14" s="38">
        <v>1325.91</v>
      </c>
      <c r="N14" s="38">
        <f t="shared" si="0"/>
        <v>9143864.1999999993</v>
      </c>
      <c r="P14" s="35"/>
      <c r="Q14" s="5"/>
    </row>
    <row r="15" spans="1:17" ht="29.25" customHeight="1" thickBot="1">
      <c r="A15" s="6" t="s">
        <v>37</v>
      </c>
      <c r="B15" s="40">
        <v>1545054.9300000006</v>
      </c>
      <c r="C15" s="40">
        <v>354242.54000000004</v>
      </c>
      <c r="D15" s="40">
        <v>37601.130000000005</v>
      </c>
      <c r="E15" s="40">
        <v>13614.180000000008</v>
      </c>
      <c r="F15" s="40">
        <v>0</v>
      </c>
      <c r="G15" s="40">
        <v>8550.1599999999962</v>
      </c>
      <c r="H15" s="40">
        <v>54314.020000000019</v>
      </c>
      <c r="I15" s="40">
        <v>38992.079999999965</v>
      </c>
      <c r="J15" s="40">
        <v>3517.3899999999994</v>
      </c>
      <c r="K15" s="40">
        <v>599307.25999999978</v>
      </c>
      <c r="L15" s="40">
        <v>0</v>
      </c>
      <c r="M15" s="40">
        <v>834.76</v>
      </c>
      <c r="N15" s="40">
        <f t="shared" si="0"/>
        <v>2656028.4500000002</v>
      </c>
      <c r="P15" s="35"/>
      <c r="Q15" s="5"/>
    </row>
    <row r="16" spans="1:17" ht="29.25" customHeight="1" thickBot="1">
      <c r="A16" s="4" t="s">
        <v>8</v>
      </c>
      <c r="B16" s="38">
        <v>3638189.55</v>
      </c>
      <c r="C16" s="38">
        <v>834146.08</v>
      </c>
      <c r="D16" s="38">
        <v>40127.019999999997</v>
      </c>
      <c r="E16" s="38">
        <v>32057.73</v>
      </c>
      <c r="F16" s="38">
        <v>0</v>
      </c>
      <c r="G16" s="38">
        <v>20133.34</v>
      </c>
      <c r="H16" s="38">
        <v>128759.81</v>
      </c>
      <c r="I16" s="38">
        <v>34739.97</v>
      </c>
      <c r="J16" s="38">
        <v>8282.51</v>
      </c>
      <c r="K16" s="38">
        <v>1181624.83</v>
      </c>
      <c r="L16" s="38">
        <v>818630</v>
      </c>
      <c r="M16" s="38">
        <v>1449.18</v>
      </c>
      <c r="N16" s="38">
        <f t="shared" si="0"/>
        <v>6738140.0199999986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103173994.32000002</v>
      </c>
      <c r="C17" s="42">
        <f>SUM(C4:C16)</f>
        <v>23655222.440000001</v>
      </c>
      <c r="D17" s="42">
        <f>SUM(D4:D16)</f>
        <v>3206799.13</v>
      </c>
      <c r="E17" s="42">
        <f t="shared" ref="E17:M17" si="1">SUM(E4:E16)</f>
        <v>909112.60000000009</v>
      </c>
      <c r="F17" s="42">
        <f t="shared" si="1"/>
        <v>0</v>
      </c>
      <c r="G17" s="42">
        <f t="shared" si="1"/>
        <v>570953.60000000009</v>
      </c>
      <c r="H17" s="42">
        <f t="shared" si="1"/>
        <v>3613693.4400000004</v>
      </c>
      <c r="I17" s="42">
        <f t="shared" si="1"/>
        <v>3181167</v>
      </c>
      <c r="J17" s="42">
        <f t="shared" si="1"/>
        <v>234880.60000000003</v>
      </c>
      <c r="K17" s="42">
        <f t="shared" si="1"/>
        <v>33546112.559999995</v>
      </c>
      <c r="L17" s="42">
        <f t="shared" si="1"/>
        <v>16446998</v>
      </c>
      <c r="M17" s="42">
        <f t="shared" si="1"/>
        <v>51663.600000000013</v>
      </c>
      <c r="N17" s="42">
        <f>SUM(N4:N16)</f>
        <v>188590597.29000002</v>
      </c>
      <c r="O17" s="52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9" t="s">
        <v>38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3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65" t="s">
        <v>39</v>
      </c>
      <c r="B20" s="66"/>
      <c r="C20" s="66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6" t="s">
        <v>17</v>
      </c>
      <c r="B21" s="56"/>
      <c r="C21" s="56"/>
      <c r="D21" s="18"/>
      <c r="E21" s="43">
        <v>429891643</v>
      </c>
      <c r="F21" s="19" t="s">
        <v>13</v>
      </c>
      <c r="G21" s="43">
        <f>ROUND(E21*0.24,2)</f>
        <v>103173994.31999999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6" t="s">
        <v>31</v>
      </c>
      <c r="B22" s="56"/>
      <c r="C22" s="56"/>
      <c r="D22" s="18"/>
      <c r="E22" s="43">
        <v>23655222.440000001</v>
      </c>
      <c r="F22" s="19" t="s">
        <v>15</v>
      </c>
      <c r="G22" s="43">
        <f>E22</f>
        <v>23655222.440000001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6" t="s">
        <v>27</v>
      </c>
      <c r="B23" s="56"/>
      <c r="C23" s="56"/>
      <c r="D23" s="18"/>
      <c r="E23" s="43">
        <v>3206799.13</v>
      </c>
      <c r="F23" s="19" t="s">
        <v>15</v>
      </c>
      <c r="G23" s="43">
        <f>E23</f>
        <v>3206799.13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6" t="s">
        <v>23</v>
      </c>
      <c r="B24" s="56"/>
      <c r="C24" s="56"/>
      <c r="D24" s="18"/>
      <c r="E24" s="43">
        <v>4545563</v>
      </c>
      <c r="F24" s="19" t="s">
        <v>14</v>
      </c>
      <c r="G24" s="43">
        <f>ROUND(E24*0.2,2)</f>
        <v>909112.6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6" t="s">
        <v>19</v>
      </c>
      <c r="B25" s="56"/>
      <c r="C25" s="56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6" t="s">
        <v>20</v>
      </c>
      <c r="B26" s="56"/>
      <c r="C26" s="56"/>
      <c r="D26" s="18"/>
      <c r="E26" s="43">
        <v>2854768</v>
      </c>
      <c r="F26" s="19" t="s">
        <v>14</v>
      </c>
      <c r="G26" s="43">
        <f>ROUND(E26*0.2,2)</f>
        <v>570953.6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6" t="s">
        <v>21</v>
      </c>
      <c r="B27" s="56"/>
      <c r="C27" s="56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6" t="s">
        <v>24</v>
      </c>
      <c r="B28" s="56"/>
      <c r="C28" s="56"/>
      <c r="D28" s="18"/>
      <c r="E28" s="43">
        <v>15905835</v>
      </c>
      <c r="F28" s="19" t="s">
        <v>14</v>
      </c>
      <c r="G28" s="43">
        <f>ROUND(E28*0.2,2)</f>
        <v>3181167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6" t="s">
        <v>25</v>
      </c>
      <c r="B29" s="56"/>
      <c r="C29" s="56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6" t="s">
        <v>22</v>
      </c>
      <c r="B30" s="56"/>
      <c r="C30" s="56"/>
      <c r="D30" s="18"/>
      <c r="E30" s="43">
        <v>139775469</v>
      </c>
      <c r="F30" s="19" t="s">
        <v>13</v>
      </c>
      <c r="G30" s="43">
        <f>ROUND(E30*0.24,2)</f>
        <v>33546112.559999999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30</v>
      </c>
      <c r="B31" s="32"/>
      <c r="C31" s="32"/>
      <c r="D31" s="33"/>
      <c r="E31" s="43">
        <v>54298687</v>
      </c>
      <c r="F31" s="19"/>
      <c r="G31" s="43">
        <v>16446998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6" t="str">
        <f>+M2</f>
        <v>ART. 126 de la LISR  (Enajenación de Bienes)</v>
      </c>
      <c r="B32" s="56"/>
      <c r="C32" s="56"/>
      <c r="D32" s="47"/>
      <c r="E32" s="43">
        <v>258318</v>
      </c>
      <c r="F32" s="19" t="s">
        <v>14</v>
      </c>
      <c r="G32" s="43">
        <f>ROUND(E32*0.2,2)</f>
        <v>51663.6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64" t="s">
        <v>11</v>
      </c>
      <c r="B33" s="64"/>
      <c r="C33" s="64"/>
      <c r="D33" s="20"/>
      <c r="E33" s="44">
        <f>SUM(E21:E32)</f>
        <v>690623763.56999993</v>
      </c>
      <c r="F33" s="21"/>
      <c r="G33" s="44">
        <f>SUM(G21:G32)</f>
        <v>188590597.28999996</v>
      </c>
      <c r="H33" s="54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57"/>
      <c r="B37" s="57"/>
      <c r="C37" s="57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57"/>
      <c r="B38" s="57"/>
      <c r="C38" s="57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57"/>
      <c r="B39" s="57"/>
      <c r="C39" s="57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57"/>
      <c r="B40" s="57"/>
      <c r="C40" s="57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57"/>
      <c r="B41" s="57"/>
      <c r="C41" s="57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57"/>
      <c r="B42" s="57"/>
      <c r="C42" s="57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57"/>
      <c r="B43" s="57"/>
      <c r="C43" s="57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57"/>
      <c r="B44" s="57"/>
      <c r="C44" s="57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57"/>
      <c r="B45" s="57"/>
      <c r="C45" s="57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57"/>
      <c r="B46" s="57"/>
      <c r="C46" s="57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46:C46"/>
    <mergeCell ref="A37:C37"/>
    <mergeCell ref="A38:C38"/>
    <mergeCell ref="A39:C39"/>
    <mergeCell ref="A40:C40"/>
    <mergeCell ref="A41:C41"/>
    <mergeCell ref="A32:C32"/>
    <mergeCell ref="A42:C42"/>
    <mergeCell ref="A43:C43"/>
    <mergeCell ref="A44:C44"/>
    <mergeCell ref="A45:C45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42.75" customHeight="1" thickBot="1">
      <c r="A2" s="62" t="s">
        <v>28</v>
      </c>
      <c r="B2" s="62" t="s">
        <v>29</v>
      </c>
      <c r="C2" s="62" t="s">
        <v>18</v>
      </c>
      <c r="D2" s="62"/>
      <c r="E2" s="62" t="s">
        <v>23</v>
      </c>
      <c r="F2" s="62" t="s">
        <v>19</v>
      </c>
      <c r="G2" s="62" t="s">
        <v>20</v>
      </c>
      <c r="H2" s="62" t="s">
        <v>21</v>
      </c>
      <c r="I2" s="62" t="s">
        <v>24</v>
      </c>
      <c r="J2" s="62" t="s">
        <v>25</v>
      </c>
      <c r="K2" s="62" t="s">
        <v>22</v>
      </c>
      <c r="L2" s="60" t="s">
        <v>30</v>
      </c>
      <c r="M2" s="58" t="s">
        <v>26</v>
      </c>
    </row>
    <row r="3" spans="1:13" ht="48.75" customHeight="1" thickBot="1">
      <c r="A3" s="62"/>
      <c r="B3" s="62"/>
      <c r="C3" s="37">
        <v>0.7</v>
      </c>
      <c r="D3" s="37" t="s">
        <v>32</v>
      </c>
      <c r="E3" s="62"/>
      <c r="F3" s="62"/>
      <c r="G3" s="62"/>
      <c r="H3" s="62"/>
      <c r="I3" s="62"/>
      <c r="J3" s="62"/>
      <c r="K3" s="62"/>
      <c r="L3" s="61"/>
      <c r="M3" s="58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63" t="s">
        <v>34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</row>
    <row r="18" spans="1:13" ht="37.5" customHeight="1" thickBot="1">
      <c r="A18" s="62" t="s">
        <v>28</v>
      </c>
      <c r="B18" s="62" t="s">
        <v>29</v>
      </c>
      <c r="C18" s="62" t="s">
        <v>18</v>
      </c>
      <c r="D18" s="62"/>
      <c r="E18" s="62" t="s">
        <v>23</v>
      </c>
      <c r="F18" s="62" t="s">
        <v>19</v>
      </c>
      <c r="G18" s="62" t="s">
        <v>20</v>
      </c>
      <c r="H18" s="62" t="s">
        <v>21</v>
      </c>
      <c r="I18" s="62" t="s">
        <v>24</v>
      </c>
      <c r="J18" s="62" t="s">
        <v>25</v>
      </c>
      <c r="K18" s="62" t="s">
        <v>22</v>
      </c>
      <c r="L18" s="60" t="s">
        <v>30</v>
      </c>
      <c r="M18" s="58" t="s">
        <v>26</v>
      </c>
    </row>
    <row r="19" spans="1:13" ht="36.75" customHeight="1" thickBot="1">
      <c r="A19" s="62"/>
      <c r="B19" s="62"/>
      <c r="C19" s="37">
        <v>0.7</v>
      </c>
      <c r="D19" s="37" t="s">
        <v>32</v>
      </c>
      <c r="E19" s="62"/>
      <c r="F19" s="62"/>
      <c r="G19" s="62"/>
      <c r="H19" s="62"/>
      <c r="I19" s="62"/>
      <c r="J19" s="62"/>
      <c r="K19" s="62"/>
      <c r="L19" s="61"/>
      <c r="M19" s="58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63" t="s">
        <v>11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3" ht="37.5" customHeight="1" thickBot="1">
      <c r="A34" s="62" t="s">
        <v>28</v>
      </c>
      <c r="B34" s="62" t="s">
        <v>29</v>
      </c>
      <c r="C34" s="62" t="s">
        <v>18</v>
      </c>
      <c r="D34" s="62"/>
      <c r="E34" s="62" t="s">
        <v>23</v>
      </c>
      <c r="F34" s="62" t="s">
        <v>19</v>
      </c>
      <c r="G34" s="62" t="s">
        <v>20</v>
      </c>
      <c r="H34" s="62" t="s">
        <v>21</v>
      </c>
      <c r="I34" s="62" t="s">
        <v>24</v>
      </c>
      <c r="J34" s="62" t="s">
        <v>25</v>
      </c>
      <c r="K34" s="62" t="s">
        <v>22</v>
      </c>
      <c r="L34" s="60" t="s">
        <v>30</v>
      </c>
      <c r="M34" s="58" t="s">
        <v>26</v>
      </c>
    </row>
    <row r="35" spans="1:13" ht="36.75" customHeight="1" thickBot="1">
      <c r="A35" s="62"/>
      <c r="B35" s="62"/>
      <c r="C35" s="37">
        <v>0.7</v>
      </c>
      <c r="D35" s="37" t="s">
        <v>32</v>
      </c>
      <c r="E35" s="62"/>
      <c r="F35" s="62"/>
      <c r="G35" s="62"/>
      <c r="H35" s="62"/>
      <c r="I35" s="62"/>
      <c r="J35" s="62"/>
      <c r="K35" s="62"/>
      <c r="L35" s="61"/>
      <c r="M35" s="58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2021-06-02T20:21:35Z</cp:lastPrinted>
  <dcterms:created xsi:type="dcterms:W3CDTF">2008-01-30T14:54:54Z</dcterms:created>
  <dcterms:modified xsi:type="dcterms:W3CDTF">2021-07-30T15:48:26Z</dcterms:modified>
</cp:coreProperties>
</file>