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1\OCTUBRE\"/>
    </mc:Choice>
  </mc:AlternateContent>
  <xr:revisionPtr revIDLastSave="0" documentId="13_ncr:1_{151FA655-74C3-4F4A-914F-53E91F1EAD99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33" l="1"/>
  <c r="L47" i="34"/>
  <c r="L46" i="34"/>
  <c r="M46" i="34" s="1"/>
  <c r="K46" i="34"/>
  <c r="J46" i="34"/>
  <c r="I46" i="34"/>
  <c r="H46" i="34"/>
  <c r="G46" i="34"/>
  <c r="F46" i="34"/>
  <c r="E46" i="34"/>
  <c r="D46" i="34"/>
  <c r="C46" i="34"/>
  <c r="B46" i="34"/>
  <c r="L45" i="34"/>
  <c r="M45" i="34" s="1"/>
  <c r="K45" i="34"/>
  <c r="J45" i="34"/>
  <c r="I45" i="34"/>
  <c r="H45" i="34"/>
  <c r="G45" i="34"/>
  <c r="F45" i="34"/>
  <c r="E45" i="34"/>
  <c r="D45" i="34"/>
  <c r="C45" i="34"/>
  <c r="B45" i="34"/>
  <c r="L44" i="34"/>
  <c r="M44" i="34" s="1"/>
  <c r="K44" i="34"/>
  <c r="J44" i="34"/>
  <c r="I44" i="34"/>
  <c r="H44" i="34"/>
  <c r="G44" i="34"/>
  <c r="F44" i="34"/>
  <c r="E44" i="34"/>
  <c r="D44" i="34"/>
  <c r="C44" i="34"/>
  <c r="B44" i="34"/>
  <c r="L43" i="34"/>
  <c r="M43" i="34" s="1"/>
  <c r="K43" i="34"/>
  <c r="J43" i="34"/>
  <c r="I43" i="34"/>
  <c r="H43" i="34"/>
  <c r="G43" i="34"/>
  <c r="F43" i="34"/>
  <c r="E43" i="34"/>
  <c r="D43" i="34"/>
  <c r="C43" i="34"/>
  <c r="B43" i="34"/>
  <c r="L42" i="34"/>
  <c r="M42" i="34" s="1"/>
  <c r="K42" i="34"/>
  <c r="J42" i="34"/>
  <c r="I42" i="34"/>
  <c r="H42" i="34"/>
  <c r="G42" i="34"/>
  <c r="F42" i="34"/>
  <c r="E42" i="34"/>
  <c r="D42" i="34"/>
  <c r="C42" i="34"/>
  <c r="B42" i="34"/>
  <c r="L41" i="34"/>
  <c r="M41" i="34" s="1"/>
  <c r="K41" i="34"/>
  <c r="J41" i="34"/>
  <c r="I41" i="34"/>
  <c r="H41" i="34"/>
  <c r="G41" i="34"/>
  <c r="F41" i="34"/>
  <c r="E41" i="34"/>
  <c r="D41" i="34"/>
  <c r="C41" i="34"/>
  <c r="B41" i="34"/>
  <c r="L40" i="34"/>
  <c r="M40" i="34" s="1"/>
  <c r="K40" i="34"/>
  <c r="J40" i="34"/>
  <c r="I40" i="34"/>
  <c r="H40" i="34"/>
  <c r="G40" i="34"/>
  <c r="F40" i="34"/>
  <c r="E40" i="34"/>
  <c r="D40" i="34"/>
  <c r="C40" i="34"/>
  <c r="B40" i="34"/>
  <c r="L39" i="34"/>
  <c r="M39" i="34" s="1"/>
  <c r="K39" i="34"/>
  <c r="J39" i="34"/>
  <c r="I39" i="34"/>
  <c r="H39" i="34"/>
  <c r="G39" i="34"/>
  <c r="F39" i="34"/>
  <c r="E39" i="34"/>
  <c r="D39" i="34"/>
  <c r="C39" i="34"/>
  <c r="B39" i="34"/>
  <c r="L38" i="34"/>
  <c r="M38" i="34" s="1"/>
  <c r="K38" i="34"/>
  <c r="J38" i="34"/>
  <c r="I38" i="34"/>
  <c r="H38" i="34"/>
  <c r="G38" i="34"/>
  <c r="F38" i="34"/>
  <c r="E38" i="34"/>
  <c r="D38" i="34"/>
  <c r="C38" i="34"/>
  <c r="B38" i="34"/>
  <c r="L37" i="34"/>
  <c r="M37" i="34" s="1"/>
  <c r="K37" i="34"/>
  <c r="J37" i="34"/>
  <c r="I37" i="34"/>
  <c r="H37" i="34"/>
  <c r="G37" i="34"/>
  <c r="F37" i="34"/>
  <c r="E37" i="34"/>
  <c r="D37" i="34"/>
  <c r="C37" i="34"/>
  <c r="B37" i="34"/>
  <c r="L36" i="34"/>
  <c r="M36" i="34" s="1"/>
  <c r="K36" i="34"/>
  <c r="K47" i="34" s="1"/>
  <c r="J36" i="34"/>
  <c r="J47" i="34" s="1"/>
  <c r="I36" i="34"/>
  <c r="I47" i="34" s="1"/>
  <c r="H36" i="34"/>
  <c r="H47" i="34" s="1"/>
  <c r="G36" i="34"/>
  <c r="G47" i="34" s="1"/>
  <c r="F36" i="34"/>
  <c r="F47" i="34" s="1"/>
  <c r="E36" i="34"/>
  <c r="E47" i="34" s="1"/>
  <c r="D36" i="34"/>
  <c r="D47" i="34" s="1"/>
  <c r="C36" i="34"/>
  <c r="C47" i="34" s="1"/>
  <c r="B36" i="34"/>
  <c r="B47" i="34" s="1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31" i="34" s="1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5" i="34" s="1"/>
  <c r="M11" i="34"/>
  <c r="M10" i="34"/>
  <c r="M9" i="34"/>
  <c r="M8" i="34"/>
  <c r="M7" i="34"/>
  <c r="M6" i="34"/>
  <c r="M5" i="34"/>
  <c r="M4" i="34"/>
  <c r="G32" i="33"/>
  <c r="A32" i="33"/>
  <c r="G30" i="33"/>
  <c r="G29" i="33"/>
  <c r="G28" i="33"/>
  <c r="G27" i="33"/>
  <c r="G26" i="33"/>
  <c r="G25" i="33"/>
  <c r="G24" i="33"/>
  <c r="G23" i="33"/>
  <c r="G21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M47" i="34" l="1"/>
  <c r="N17" i="33"/>
  <c r="E33" i="33"/>
  <c r="G22" i="33"/>
  <c r="G33" i="33" s="1"/>
</calcChain>
</file>

<file path=xl/sharedStrings.xml><?xml version="1.0" encoding="utf-8"?>
<sst xmlns="http://schemas.openxmlformats.org/spreadsheetml/2006/main" count="133" uniqueCount="41">
  <si>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</si>
  <si>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</si>
  <si>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</si>
  <si>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</si>
  <si>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</si>
  <si>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</si>
  <si>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</si>
  <si>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</si>
  <si>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</si>
  <si>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</si>
  <si>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</si>
  <si>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</si>
  <si>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</si>
  <si>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</si>
  <si>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</si>
  <si>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</si>
  <si>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</si>
  <si>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</si>
  <si>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</si>
  <si>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</si>
  <si>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</si>
  <si>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</si>
  <si>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</si>
  <si>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</si>
  <si>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</si>
  <si>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</si>
  <si>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</si>
  <si>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</si>
  <si>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</si>
  <si>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</si>
  <si>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</si>
  <si>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</si>
  <si>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</si>
  <si>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</si>
  <si>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</si>
  <si>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</si>
  <si>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DZITBALCHE</t>
  </si>
  <si>
    <t>SEYBAPLAYA</t>
  </si>
  <si>
    <t xml:space="preserve">  </t>
  </si>
  <si>
    <t>PARTICIPACIONES A MUNICIPIOS OCTUBRE 2021</t>
  </si>
  <si>
    <t>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</si>
</sst>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6">
    <tabColor rgb="FFFFFF00"/>
    <pageSetUpPr fitToPage="1"/>
  </sheetPr>
  <dimension ref="A1:AL49"/>
  <sheetViews>
    <sheetView tabSelected="1" zoomScale="40" zoomScaleNormal="40" zoomScaleSheetLayoutView="40" workbookViewId="0">
      <selection activeCell="G32" sqref="G32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5.28515625" style="34" customWidth="1"/>
    <col min="16" max="38" width="11.42578125" style="1"/>
    <col min="39" max="16384" width="11.42578125" style="2"/>
  </cols>
  <sheetData>
    <row r="1" spans="1:16" ht="151.5" customHeight="1" thickBot="1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s="3" customFormat="1" ht="63.75" customHeight="1" thickBot="1">
      <c r="A2" s="59" t="s">
        <v>28</v>
      </c>
      <c r="B2" s="59" t="s">
        <v>29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21</v>
      </c>
      <c r="I2" s="59" t="s">
        <v>24</v>
      </c>
      <c r="J2" s="59" t="s">
        <v>25</v>
      </c>
      <c r="K2" s="59" t="s">
        <v>22</v>
      </c>
      <c r="L2" s="62" t="s">
        <v>30</v>
      </c>
      <c r="M2" s="62" t="s">
        <v>35</v>
      </c>
      <c r="N2" s="60" t="s">
        <v>26</v>
      </c>
      <c r="O2" s="34"/>
    </row>
    <row r="3" spans="1:16" s="3" customFormat="1" ht="43.5" customHeight="1" thickBot="1">
      <c r="A3" s="59"/>
      <c r="B3" s="59"/>
      <c r="C3" s="37">
        <v>0.7</v>
      </c>
      <c r="D3" s="37">
        <v>0.3</v>
      </c>
      <c r="E3" s="59"/>
      <c r="F3" s="59"/>
      <c r="G3" s="59"/>
      <c r="H3" s="59"/>
      <c r="I3" s="59"/>
      <c r="J3" s="59"/>
      <c r="K3" s="59"/>
      <c r="L3" s="63"/>
      <c r="M3" s="63"/>
      <c r="N3" s="60"/>
      <c r="O3" s="34"/>
    </row>
    <row r="4" spans="1:16" ht="29.25" customHeight="1" thickBot="1">
      <c r="A4" s="4" t="s">
        <v>9</v>
      </c>
      <c r="B4" s="38">
        <v>4422818.82</v>
      </c>
      <c r="C4" s="38">
        <v>1027866.69</v>
      </c>
      <c r="D4" s="38">
        <v>75599.59</v>
      </c>
      <c r="E4" s="38">
        <v>47435.9</v>
      </c>
      <c r="F4" s="38">
        <v>0</v>
      </c>
      <c r="G4" s="38">
        <v>25318.050000000003</v>
      </c>
      <c r="H4" s="38">
        <v>177261.82</v>
      </c>
      <c r="I4" s="38">
        <v>74355.61</v>
      </c>
      <c r="J4" s="38">
        <v>10413.73</v>
      </c>
      <c r="K4" s="38">
        <v>1752544.49</v>
      </c>
      <c r="L4" s="38">
        <v>477306</v>
      </c>
      <c r="M4" s="38">
        <v>1127.33</v>
      </c>
      <c r="N4" s="38">
        <f>SUM(B4:M4)</f>
        <v>8092048.0300000012</v>
      </c>
      <c r="O4" s="35"/>
      <c r="P4" s="5"/>
    </row>
    <row r="5" spans="1:16" ht="29.25" customHeight="1" thickBot="1">
      <c r="A5" s="6" t="s">
        <v>1</v>
      </c>
      <c r="B5" s="40">
        <v>4471047.17</v>
      </c>
      <c r="C5" s="40">
        <v>1039074.99</v>
      </c>
      <c r="D5" s="40">
        <v>132393.96</v>
      </c>
      <c r="E5" s="40">
        <v>47953.16</v>
      </c>
      <c r="F5" s="40">
        <v>0</v>
      </c>
      <c r="G5" s="40">
        <v>25594.14</v>
      </c>
      <c r="H5" s="40">
        <v>175950.29</v>
      </c>
      <c r="I5" s="40">
        <v>104944.64</v>
      </c>
      <c r="J5" s="40">
        <v>10527.28</v>
      </c>
      <c r="K5" s="40">
        <v>1768917.3</v>
      </c>
      <c r="L5" s="40">
        <v>0</v>
      </c>
      <c r="M5" s="40">
        <v>1241.4000000000001</v>
      </c>
      <c r="N5" s="40">
        <f t="shared" ref="N5:N16" si="0">SUM(B5:M5)</f>
        <v>7777644.3300000001</v>
      </c>
      <c r="O5" s="35"/>
      <c r="P5" s="5"/>
    </row>
    <row r="6" spans="1:16" ht="29.25" customHeight="1" thickBot="1">
      <c r="A6" s="4" t="s">
        <v>2</v>
      </c>
      <c r="B6" s="38">
        <v>25366919.150000002</v>
      </c>
      <c r="C6" s="38">
        <v>5895292.6200000001</v>
      </c>
      <c r="D6" s="38">
        <v>892212.03</v>
      </c>
      <c r="E6" s="38">
        <v>272066.93</v>
      </c>
      <c r="F6" s="38">
        <v>0</v>
      </c>
      <c r="G6" s="38">
        <v>145210.82999999999</v>
      </c>
      <c r="H6" s="38">
        <v>877954.15</v>
      </c>
      <c r="I6" s="38">
        <v>844743.05</v>
      </c>
      <c r="J6" s="38">
        <v>59727.56</v>
      </c>
      <c r="K6" s="38">
        <v>8108461.75</v>
      </c>
      <c r="L6" s="38">
        <v>5439924</v>
      </c>
      <c r="M6" s="38">
        <v>6727.63</v>
      </c>
      <c r="N6" s="38">
        <f t="shared" si="0"/>
        <v>47909239.700000003</v>
      </c>
      <c r="O6" s="35"/>
      <c r="P6" s="5"/>
    </row>
    <row r="7" spans="1:16" ht="29.25" customHeight="1" thickBot="1">
      <c r="A7" s="6" t="s">
        <v>10</v>
      </c>
      <c r="B7" s="40">
        <v>5758115.0999999996</v>
      </c>
      <c r="C7" s="40">
        <v>1338190.6399999999</v>
      </c>
      <c r="D7" s="40">
        <v>154010.57</v>
      </c>
      <c r="E7" s="40">
        <v>61757.31</v>
      </c>
      <c r="F7" s="40">
        <v>0</v>
      </c>
      <c r="G7" s="40">
        <v>32961.85</v>
      </c>
      <c r="H7" s="40">
        <v>224009.8</v>
      </c>
      <c r="I7" s="40">
        <v>116455.26</v>
      </c>
      <c r="J7" s="40">
        <v>13557.74</v>
      </c>
      <c r="K7" s="40">
        <v>2186289.88</v>
      </c>
      <c r="L7" s="40">
        <v>2059245</v>
      </c>
      <c r="M7" s="40">
        <v>1451.76</v>
      </c>
      <c r="N7" s="40">
        <f t="shared" si="0"/>
        <v>11946044.909999998</v>
      </c>
      <c r="O7" s="35"/>
      <c r="P7" s="5"/>
    </row>
    <row r="8" spans="1:16" ht="29.25" customHeight="1" thickBot="1">
      <c r="A8" s="4" t="s">
        <v>12</v>
      </c>
      <c r="B8" s="38">
        <v>23679244.710000001</v>
      </c>
      <c r="C8" s="38">
        <v>5503075.71</v>
      </c>
      <c r="D8" s="38">
        <v>760190.83</v>
      </c>
      <c r="E8" s="38">
        <v>253966.18</v>
      </c>
      <c r="F8" s="38">
        <v>0</v>
      </c>
      <c r="G8" s="38">
        <v>135549.88</v>
      </c>
      <c r="H8" s="38">
        <v>843388.78</v>
      </c>
      <c r="I8" s="38">
        <v>747400.6</v>
      </c>
      <c r="J8" s="38">
        <v>55753.85</v>
      </c>
      <c r="K8" s="38">
        <v>8199482.9699999997</v>
      </c>
      <c r="L8" s="38">
        <v>678861</v>
      </c>
      <c r="M8" s="38">
        <v>5762.12</v>
      </c>
      <c r="N8" s="38">
        <f t="shared" si="0"/>
        <v>40862676.630000003</v>
      </c>
      <c r="O8" s="35"/>
      <c r="P8" s="5"/>
    </row>
    <row r="9" spans="1:16" ht="29.25" customHeight="1" thickBot="1">
      <c r="A9" s="6" t="s">
        <v>3</v>
      </c>
      <c r="B9" s="40">
        <v>7669661.4500000002</v>
      </c>
      <c r="C9" s="40">
        <v>1782435.56</v>
      </c>
      <c r="D9" s="40">
        <v>169512.72</v>
      </c>
      <c r="E9" s="40">
        <v>82259.149999999994</v>
      </c>
      <c r="F9" s="40">
        <v>0</v>
      </c>
      <c r="G9" s="40">
        <v>43904.35</v>
      </c>
      <c r="H9" s="40">
        <v>277552.90999999997</v>
      </c>
      <c r="I9" s="40">
        <v>181199.53</v>
      </c>
      <c r="J9" s="40">
        <v>18058.57</v>
      </c>
      <c r="K9" s="40">
        <v>3298370.98</v>
      </c>
      <c r="L9" s="40">
        <v>0</v>
      </c>
      <c r="M9" s="40">
        <v>2045.26</v>
      </c>
      <c r="N9" s="40">
        <f t="shared" si="0"/>
        <v>13525000.48</v>
      </c>
      <c r="O9" s="35"/>
      <c r="P9" s="5"/>
    </row>
    <row r="10" spans="1:16" ht="29.25" customHeight="1" thickBot="1">
      <c r="A10" s="4" t="s">
        <v>36</v>
      </c>
      <c r="B10" s="38">
        <v>1704715.7599999998</v>
      </c>
      <c r="C10" s="38">
        <v>396177.33000000007</v>
      </c>
      <c r="D10" s="38">
        <v>50479.020000000019</v>
      </c>
      <c r="E10" s="38">
        <v>18283.53</v>
      </c>
      <c r="F10" s="38">
        <v>0</v>
      </c>
      <c r="G10" s="38">
        <v>9758.5</v>
      </c>
      <c r="H10" s="38">
        <v>67086.13</v>
      </c>
      <c r="I10" s="38">
        <v>40013.17</v>
      </c>
      <c r="J10" s="38">
        <v>4013.83</v>
      </c>
      <c r="K10" s="38">
        <v>674450.76999999979</v>
      </c>
      <c r="L10" s="38">
        <v>58515</v>
      </c>
      <c r="M10" s="38">
        <v>473.31999999999994</v>
      </c>
      <c r="N10" s="38">
        <f t="shared" si="0"/>
        <v>3023966.3599999989</v>
      </c>
      <c r="O10" s="35"/>
      <c r="P10" s="5"/>
    </row>
    <row r="11" spans="1:16" ht="29.25" customHeight="1" thickBot="1">
      <c r="A11" s="6" t="s">
        <v>4</v>
      </c>
      <c r="B11" s="40">
        <v>6930938.7199999997</v>
      </c>
      <c r="C11" s="40">
        <v>1610755.79</v>
      </c>
      <c r="D11" s="40">
        <v>238754.05</v>
      </c>
      <c r="E11" s="40">
        <v>74336.159999999989</v>
      </c>
      <c r="F11" s="40">
        <v>0</v>
      </c>
      <c r="G11" s="40">
        <v>39675.589999999997</v>
      </c>
      <c r="H11" s="40">
        <v>257981.97</v>
      </c>
      <c r="I11" s="40">
        <v>152530.53</v>
      </c>
      <c r="J11" s="40">
        <v>16319.21</v>
      </c>
      <c r="K11" s="40">
        <v>2376300.15</v>
      </c>
      <c r="L11" s="40">
        <v>30603</v>
      </c>
      <c r="M11" s="40">
        <v>1729.47</v>
      </c>
      <c r="N11" s="40">
        <f t="shared" si="0"/>
        <v>11729924.640000002</v>
      </c>
      <c r="O11" s="35"/>
      <c r="P11" s="5"/>
    </row>
    <row r="12" spans="1:16" ht="29.25" customHeight="1" thickBot="1">
      <c r="A12" s="4" t="s">
        <v>5</v>
      </c>
      <c r="B12" s="38">
        <v>4275201.07</v>
      </c>
      <c r="C12" s="38">
        <v>993560.2</v>
      </c>
      <c r="D12" s="38">
        <v>129371.43</v>
      </c>
      <c r="E12" s="38">
        <v>45852.66</v>
      </c>
      <c r="F12" s="38">
        <v>0</v>
      </c>
      <c r="G12" s="38">
        <v>24473.040000000001</v>
      </c>
      <c r="H12" s="38">
        <v>165034.97</v>
      </c>
      <c r="I12" s="38">
        <v>80909.009999999995</v>
      </c>
      <c r="J12" s="38">
        <v>10066.15</v>
      </c>
      <c r="K12" s="38">
        <v>1637223.77</v>
      </c>
      <c r="L12" s="38">
        <v>0</v>
      </c>
      <c r="M12" s="38">
        <v>1131.6600000000001</v>
      </c>
      <c r="N12" s="38">
        <f t="shared" si="0"/>
        <v>7362823.9600000009</v>
      </c>
      <c r="O12" s="35"/>
      <c r="P12" s="5"/>
    </row>
    <row r="13" spans="1:16" ht="29.25" customHeight="1" thickBot="1">
      <c r="A13" s="6" t="s">
        <v>6</v>
      </c>
      <c r="B13" s="40">
        <v>5347115.1100000003</v>
      </c>
      <c r="C13" s="40">
        <v>1242673.8999999999</v>
      </c>
      <c r="D13" s="40">
        <v>126313.34</v>
      </c>
      <c r="E13" s="40">
        <v>57349.23</v>
      </c>
      <c r="F13" s="40">
        <v>0</v>
      </c>
      <c r="G13" s="40">
        <v>30609.119999999999</v>
      </c>
      <c r="H13" s="40">
        <v>191994.77</v>
      </c>
      <c r="I13" s="40">
        <v>102513.59</v>
      </c>
      <c r="J13" s="40">
        <v>12590.02</v>
      </c>
      <c r="K13" s="40">
        <v>2181510.2799999998</v>
      </c>
      <c r="L13" s="40">
        <v>30661</v>
      </c>
      <c r="M13" s="40">
        <v>1349.88</v>
      </c>
      <c r="N13" s="40">
        <f t="shared" si="0"/>
        <v>9324680.2400000002</v>
      </c>
      <c r="O13" s="35"/>
      <c r="P13" s="5"/>
    </row>
    <row r="14" spans="1:16" ht="29.25" customHeight="1" thickBot="1">
      <c r="A14" s="4" t="s">
        <v>7</v>
      </c>
      <c r="B14" s="38">
        <v>5034834.76</v>
      </c>
      <c r="C14" s="38">
        <v>1170099.69</v>
      </c>
      <c r="D14" s="38">
        <v>31632.11</v>
      </c>
      <c r="E14" s="38">
        <v>53999.94</v>
      </c>
      <c r="F14" s="38">
        <v>0</v>
      </c>
      <c r="G14" s="38">
        <v>28821.5</v>
      </c>
      <c r="H14" s="38">
        <v>172404.02</v>
      </c>
      <c r="I14" s="38">
        <v>21968.92</v>
      </c>
      <c r="J14" s="38">
        <v>11854.75</v>
      </c>
      <c r="K14" s="38">
        <v>2152554.98</v>
      </c>
      <c r="L14" s="38">
        <v>789712</v>
      </c>
      <c r="M14" s="38">
        <v>635.72</v>
      </c>
      <c r="N14" s="38">
        <f t="shared" si="0"/>
        <v>9468518.3900000006</v>
      </c>
      <c r="O14" s="35"/>
      <c r="P14" s="5"/>
    </row>
    <row r="15" spans="1:16" ht="29.25" customHeight="1" thickBot="1">
      <c r="A15" s="6" t="s">
        <v>37</v>
      </c>
      <c r="B15" s="40">
        <v>1500867.4799999995</v>
      </c>
      <c r="C15" s="40">
        <v>348802.81999999983</v>
      </c>
      <c r="D15" s="40">
        <v>33171.75</v>
      </c>
      <c r="E15" s="40">
        <v>16097.200000000012</v>
      </c>
      <c r="F15" s="40">
        <v>0</v>
      </c>
      <c r="G15" s="40">
        <v>8591.5900000000038</v>
      </c>
      <c r="H15" s="40">
        <v>54314.020000000019</v>
      </c>
      <c r="I15" s="40">
        <v>35458.73000000001</v>
      </c>
      <c r="J15" s="40">
        <v>3533.8600000000006</v>
      </c>
      <c r="K15" s="40">
        <v>645454.5299999998</v>
      </c>
      <c r="L15" s="40">
        <v>0</v>
      </c>
      <c r="M15" s="40">
        <v>400.22999999999979</v>
      </c>
      <c r="N15" s="40">
        <f t="shared" si="0"/>
        <v>2646692.2099999995</v>
      </c>
      <c r="O15" s="35"/>
      <c r="P15" s="5"/>
    </row>
    <row r="16" spans="1:16" ht="29.25" customHeight="1" thickBot="1">
      <c r="A16" s="4" t="s">
        <v>8</v>
      </c>
      <c r="B16" s="38">
        <v>3594768.86</v>
      </c>
      <c r="C16" s="38">
        <v>835427.2</v>
      </c>
      <c r="D16" s="38">
        <v>35400.1</v>
      </c>
      <c r="E16" s="38">
        <v>38554.85</v>
      </c>
      <c r="F16" s="38">
        <v>0</v>
      </c>
      <c r="G16" s="38">
        <v>20577.96</v>
      </c>
      <c r="H16" s="38">
        <v>128759.81</v>
      </c>
      <c r="I16" s="38">
        <v>27926.959999999999</v>
      </c>
      <c r="J16" s="38">
        <v>8464.0499999999993</v>
      </c>
      <c r="K16" s="38">
        <v>1266331.75</v>
      </c>
      <c r="L16" s="38">
        <v>0</v>
      </c>
      <c r="M16" s="38">
        <v>694.82</v>
      </c>
      <c r="N16" s="38">
        <f t="shared" si="0"/>
        <v>5956906.3599999985</v>
      </c>
      <c r="O16" s="35"/>
      <c r="P16" s="5"/>
    </row>
    <row r="17" spans="1:38" s="9" customFormat="1" ht="42.75" customHeight="1" thickBot="1">
      <c r="A17" s="7" t="s">
        <v>11</v>
      </c>
      <c r="B17" s="42">
        <f>SUM(B4:B16)</f>
        <v>99756248.160000026</v>
      </c>
      <c r="C17" s="42">
        <f>SUM(C4:C16)</f>
        <v>23183433.139999997</v>
      </c>
      <c r="D17" s="42">
        <f>SUM(D4:D16)</f>
        <v>2829041.5</v>
      </c>
      <c r="E17" s="42">
        <f t="shared" ref="E17:L17" si="1">SUM(E4:E16)</f>
        <v>1069912.2000000002</v>
      </c>
      <c r="F17" s="42">
        <f t="shared" si="1"/>
        <v>0</v>
      </c>
      <c r="G17" s="42">
        <f t="shared" si="1"/>
        <v>571046.39999999979</v>
      </c>
      <c r="H17" s="42">
        <f t="shared" si="1"/>
        <v>3613693.4400000004</v>
      </c>
      <c r="I17" s="42">
        <f t="shared" si="1"/>
        <v>2530419.5999999996</v>
      </c>
      <c r="J17" s="42">
        <f t="shared" si="1"/>
        <v>234880.59999999998</v>
      </c>
      <c r="K17" s="42">
        <f t="shared" si="1"/>
        <v>36247893.599999994</v>
      </c>
      <c r="L17" s="42">
        <f t="shared" si="1"/>
        <v>9564827</v>
      </c>
      <c r="M17" s="42">
        <f>SUM(M4:M16)</f>
        <v>24770.600000000002</v>
      </c>
      <c r="N17" s="42">
        <f>SUM(N4:N16)</f>
        <v>179626166.24000001</v>
      </c>
      <c r="O17" s="35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27" customHeight="1">
      <c r="A18" s="61" t="s">
        <v>38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31"/>
      <c r="M18" s="48"/>
      <c r="N18" s="50"/>
    </row>
    <row r="19" spans="1:38" s="46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2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0" customFormat="1" ht="24.75" customHeight="1">
      <c r="A20" s="56" t="s">
        <v>40</v>
      </c>
      <c r="B20" s="57"/>
      <c r="C20" s="57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8" t="s">
        <v>17</v>
      </c>
      <c r="B21" s="58"/>
      <c r="C21" s="58"/>
      <c r="D21" s="18"/>
      <c r="E21" s="43">
        <v>415651034</v>
      </c>
      <c r="F21" s="19" t="s">
        <v>13</v>
      </c>
      <c r="G21" s="43">
        <f>ROUND(E21*0.24,2)</f>
        <v>99756248.159999996</v>
      </c>
      <c r="H21" s="49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8" t="s">
        <v>31</v>
      </c>
      <c r="B22" s="58"/>
      <c r="C22" s="58"/>
      <c r="D22" s="18"/>
      <c r="E22" s="43">
        <v>23183433.140000001</v>
      </c>
      <c r="F22" s="19" t="s">
        <v>15</v>
      </c>
      <c r="G22" s="43">
        <f>E22</f>
        <v>23183433.140000001</v>
      </c>
      <c r="H22" s="49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6.25" customHeight="1">
      <c r="A23" s="58" t="s">
        <v>27</v>
      </c>
      <c r="B23" s="58"/>
      <c r="C23" s="58"/>
      <c r="D23" s="18"/>
      <c r="E23" s="43">
        <v>2829041.5</v>
      </c>
      <c r="F23" s="19" t="s">
        <v>15</v>
      </c>
      <c r="G23" s="43">
        <f>E23</f>
        <v>2829041.5</v>
      </c>
      <c r="H23" s="49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4" customHeight="1">
      <c r="A24" s="58" t="s">
        <v>23</v>
      </c>
      <c r="B24" s="58"/>
      <c r="C24" s="58"/>
      <c r="D24" s="18"/>
      <c r="E24" s="43">
        <v>5349561</v>
      </c>
      <c r="F24" s="19" t="s">
        <v>14</v>
      </c>
      <c r="G24" s="43">
        <f>ROUND(E24*0.2,2)</f>
        <v>1069912.2</v>
      </c>
      <c r="H24" s="49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27" customHeight="1">
      <c r="A25" s="58" t="s">
        <v>19</v>
      </c>
      <c r="B25" s="58"/>
      <c r="C25" s="58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8" t="s">
        <v>20</v>
      </c>
      <c r="B26" s="58"/>
      <c r="C26" s="58"/>
      <c r="D26" s="18"/>
      <c r="E26" s="43">
        <v>2855232</v>
      </c>
      <c r="F26" s="19" t="s">
        <v>14</v>
      </c>
      <c r="G26" s="43">
        <f>ROUND(E26*0.2,2)</f>
        <v>571046.40000000002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8" t="s">
        <v>21</v>
      </c>
      <c r="B27" s="58"/>
      <c r="C27" s="58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8" t="s">
        <v>24</v>
      </c>
      <c r="B28" s="58"/>
      <c r="C28" s="58"/>
      <c r="D28" s="18"/>
      <c r="E28" s="43">
        <v>12652098</v>
      </c>
      <c r="F28" s="19" t="s">
        <v>14</v>
      </c>
      <c r="G28" s="43">
        <f>ROUND(E28*0.2,2)</f>
        <v>2530419.6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8" t="s">
        <v>25</v>
      </c>
      <c r="B29" s="58"/>
      <c r="C29" s="58"/>
      <c r="D29" s="18"/>
      <c r="E29" s="43">
        <v>1174403</v>
      </c>
      <c r="F29" s="19" t="s">
        <v>14</v>
      </c>
      <c r="G29" s="43">
        <f>ROUND(E29*0.2,2)</f>
        <v>234880.6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9.25" customHeight="1">
      <c r="A30" s="58" t="s">
        <v>22</v>
      </c>
      <c r="B30" s="58"/>
      <c r="C30" s="58"/>
      <c r="D30" s="18"/>
      <c r="E30" s="43">
        <v>151032890</v>
      </c>
      <c r="F30" s="19" t="s">
        <v>13</v>
      </c>
      <c r="G30" s="43">
        <f>ROUND(E30*0.24,2)</f>
        <v>36247893.600000001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5.5">
      <c r="A31" s="32" t="s">
        <v>30</v>
      </c>
      <c r="B31" s="32"/>
      <c r="C31" s="32"/>
      <c r="D31" s="33"/>
      <c r="E31" s="43">
        <v>36230962</v>
      </c>
      <c r="F31" s="19"/>
      <c r="G31" s="43">
        <v>9564827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40.5" customHeight="1">
      <c r="A32" s="58" t="str">
        <f>+M2</f>
        <v>ART. 126 de la LISR  (Enajenación de Bienes)</v>
      </c>
      <c r="B32" s="58"/>
      <c r="C32" s="58"/>
      <c r="D32" s="47"/>
      <c r="E32" s="43">
        <v>123853</v>
      </c>
      <c r="F32" s="19" t="s">
        <v>14</v>
      </c>
      <c r="G32" s="43">
        <f>ROUND(E32*0.2,2)</f>
        <v>24770.6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15" ht="27" thickBot="1">
      <c r="A33" s="55" t="s">
        <v>11</v>
      </c>
      <c r="B33" s="55"/>
      <c r="C33" s="55"/>
      <c r="D33" s="20"/>
      <c r="E33" s="44">
        <f>SUM(E21:E32)</f>
        <v>666139563.63999999</v>
      </c>
      <c r="F33" s="21"/>
      <c r="G33" s="44">
        <f>SUM(G21:G32)</f>
        <v>179626166.23999998</v>
      </c>
      <c r="H33" s="53"/>
      <c r="I33" s="11"/>
      <c r="J33" s="12"/>
      <c r="K33" s="12"/>
      <c r="L33" s="12"/>
      <c r="M33" s="12"/>
      <c r="N33" s="12"/>
    </row>
    <row r="34" spans="1:15" ht="26.25" thickTop="1">
      <c r="A34" s="11"/>
      <c r="B34" s="11"/>
      <c r="C34" s="11"/>
      <c r="D34" s="11"/>
      <c r="E34" s="36"/>
      <c r="F34" s="11"/>
      <c r="G34" s="51"/>
      <c r="H34" s="11"/>
      <c r="I34" s="11"/>
      <c r="J34" s="12"/>
      <c r="K34" s="12"/>
      <c r="L34" s="12"/>
      <c r="M34" s="12"/>
      <c r="N34" s="12"/>
    </row>
    <row r="35" spans="1:15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5">
      <c r="A36" s="22"/>
      <c r="B36" s="22"/>
      <c r="C36" s="22"/>
      <c r="D36" s="22"/>
      <c r="E36" s="22"/>
      <c r="F36" s="22"/>
      <c r="G36" s="22"/>
      <c r="H36" s="22"/>
      <c r="I36" s="22"/>
    </row>
    <row r="37" spans="1:15" s="1" customFormat="1">
      <c r="A37" s="64"/>
      <c r="B37" s="64"/>
      <c r="C37" s="64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4"/>
      <c r="B38" s="64"/>
      <c r="C38" s="64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4"/>
      <c r="B39" s="64"/>
      <c r="C39" s="64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4"/>
      <c r="B40" s="64"/>
      <c r="C40" s="64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4"/>
      <c r="B41" s="64"/>
      <c r="C41" s="64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4"/>
      <c r="B42" s="64"/>
      <c r="C42" s="64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4"/>
      <c r="B43" s="64"/>
      <c r="C43" s="64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64"/>
      <c r="B44" s="64"/>
      <c r="C44" s="64"/>
      <c r="D44" s="23"/>
      <c r="E44" s="24"/>
      <c r="F44" s="25"/>
      <c r="G44" s="24"/>
      <c r="H44" s="24"/>
      <c r="I44" s="25"/>
      <c r="J44" s="24"/>
      <c r="O44" s="34"/>
    </row>
    <row r="45" spans="1:15" s="1" customFormat="1">
      <c r="A45" s="64"/>
      <c r="B45" s="64"/>
      <c r="C45" s="64"/>
      <c r="D45" s="26"/>
      <c r="E45" s="24"/>
      <c r="F45" s="25"/>
      <c r="G45" s="24"/>
      <c r="H45" s="24"/>
      <c r="I45" s="25"/>
      <c r="J45" s="24"/>
      <c r="O45" s="34"/>
    </row>
    <row r="46" spans="1:15" s="1" customFormat="1">
      <c r="A46" s="64"/>
      <c r="B46" s="64"/>
      <c r="C46" s="64"/>
      <c r="D46" s="23"/>
      <c r="E46" s="24"/>
      <c r="F46" s="25"/>
      <c r="G46" s="24"/>
      <c r="H46" s="24"/>
      <c r="I46" s="25"/>
      <c r="J46" s="24"/>
      <c r="O46" s="34"/>
    </row>
    <row r="47" spans="1:15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5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42.75" customHeight="1" thickBot="1">
      <c r="A2" s="59" t="s">
        <v>28</v>
      </c>
      <c r="B2" s="59" t="s">
        <v>29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21</v>
      </c>
      <c r="I2" s="59" t="s">
        <v>24</v>
      </c>
      <c r="J2" s="59" t="s">
        <v>25</v>
      </c>
      <c r="K2" s="59" t="s">
        <v>22</v>
      </c>
      <c r="L2" s="62" t="s">
        <v>30</v>
      </c>
      <c r="M2" s="60" t="s">
        <v>26</v>
      </c>
    </row>
    <row r="3" spans="1:13" ht="48.75" customHeight="1" thickBot="1">
      <c r="A3" s="59"/>
      <c r="B3" s="59"/>
      <c r="C3" s="37">
        <v>0.7</v>
      </c>
      <c r="D3" s="37" t="s">
        <v>32</v>
      </c>
      <c r="E3" s="59"/>
      <c r="F3" s="59"/>
      <c r="G3" s="59"/>
      <c r="H3" s="59"/>
      <c r="I3" s="59"/>
      <c r="J3" s="59"/>
      <c r="K3" s="59"/>
      <c r="L3" s="63"/>
      <c r="M3" s="60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4" t="s">
        <v>34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1:13" ht="37.5" customHeight="1" thickBot="1">
      <c r="A18" s="59" t="s">
        <v>28</v>
      </c>
      <c r="B18" s="59" t="s">
        <v>29</v>
      </c>
      <c r="C18" s="59" t="s">
        <v>18</v>
      </c>
      <c r="D18" s="59"/>
      <c r="E18" s="59" t="s">
        <v>23</v>
      </c>
      <c r="F18" s="59" t="s">
        <v>19</v>
      </c>
      <c r="G18" s="59" t="s">
        <v>20</v>
      </c>
      <c r="H18" s="59" t="s">
        <v>21</v>
      </c>
      <c r="I18" s="59" t="s">
        <v>24</v>
      </c>
      <c r="J18" s="59" t="s">
        <v>25</v>
      </c>
      <c r="K18" s="59" t="s">
        <v>22</v>
      </c>
      <c r="L18" s="62" t="s">
        <v>30</v>
      </c>
      <c r="M18" s="60" t="s">
        <v>26</v>
      </c>
    </row>
    <row r="19" spans="1:13" ht="36.75" customHeight="1" thickBot="1">
      <c r="A19" s="59"/>
      <c r="B19" s="59"/>
      <c r="C19" s="37">
        <v>0.7</v>
      </c>
      <c r="D19" s="37" t="s">
        <v>32</v>
      </c>
      <c r="E19" s="59"/>
      <c r="F19" s="59"/>
      <c r="G19" s="59"/>
      <c r="H19" s="59"/>
      <c r="I19" s="59"/>
      <c r="J19" s="59"/>
      <c r="K19" s="59"/>
      <c r="L19" s="63"/>
      <c r="M19" s="60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4" t="s">
        <v>11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3" ht="37.5" customHeight="1" thickBot="1">
      <c r="A34" s="59" t="s">
        <v>28</v>
      </c>
      <c r="B34" s="59" t="s">
        <v>29</v>
      </c>
      <c r="C34" s="59" t="s">
        <v>18</v>
      </c>
      <c r="D34" s="59"/>
      <c r="E34" s="59" t="s">
        <v>23</v>
      </c>
      <c r="F34" s="59" t="s">
        <v>19</v>
      </c>
      <c r="G34" s="59" t="s">
        <v>20</v>
      </c>
      <c r="H34" s="59" t="s">
        <v>21</v>
      </c>
      <c r="I34" s="59" t="s">
        <v>24</v>
      </c>
      <c r="J34" s="59" t="s">
        <v>25</v>
      </c>
      <c r="K34" s="59" t="s">
        <v>22</v>
      </c>
      <c r="L34" s="62" t="s">
        <v>30</v>
      </c>
      <c r="M34" s="60" t="s">
        <v>26</v>
      </c>
    </row>
    <row r="35" spans="1:13" ht="36.75" customHeight="1" thickBot="1">
      <c r="A35" s="59"/>
      <c r="B35" s="59"/>
      <c r="C35" s="37">
        <v>0.7</v>
      </c>
      <c r="D35" s="37" t="s">
        <v>32</v>
      </c>
      <c r="E35" s="59"/>
      <c r="F35" s="59"/>
      <c r="G35" s="59"/>
      <c r="H35" s="59"/>
      <c r="I35" s="59"/>
      <c r="J35" s="59"/>
      <c r="K35" s="59"/>
      <c r="L35" s="63"/>
      <c r="M35" s="60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2021-09-06T18:23:50Z</cp:lastPrinted>
  <dcterms:created xsi:type="dcterms:W3CDTF">2008-01-30T14:54:54Z</dcterms:created>
  <dcterms:modified xsi:type="dcterms:W3CDTF">2021-10-29T20:37:57Z</dcterms:modified>
</cp:coreProperties>
</file>