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1\DICIEMBRE\"/>
    </mc:Choice>
  </mc:AlternateContent>
  <xr:revisionPtr revIDLastSave="0" documentId="13_ncr:1_{3DBDBF5D-FCA5-4EAB-80E0-995A971647DD}" xr6:coauthVersionLast="47" xr6:coauthVersionMax="47" xr10:uidLastSave="{00000000-0000-0000-0000-000000000000}"/>
  <bookViews>
    <workbookView xWindow="-90" yWindow="210" windowWidth="17115" windowHeight="13290" tabRatio="865" xr2:uid="{00000000-000D-0000-FFFF-FFFF00000000}"/>
  </bookViews>
  <sheets>
    <sheet name="PORTAL SEFIN" sheetId="33" r:id="rId1"/>
  </sheets>
  <definedNames>
    <definedName name="_xlnm.Print_Area" localSheetId="0">'PORTAL SEFIN'!$A$1:$N$34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33" l="1"/>
  <c r="G32" i="33"/>
  <c r="A32" i="33"/>
  <c r="G30" i="33"/>
  <c r="G29" i="33"/>
  <c r="G28" i="33"/>
  <c r="G27" i="33"/>
  <c r="G26" i="33"/>
  <c r="G25" i="33"/>
  <c r="G24" i="33"/>
  <c r="G21" i="33"/>
  <c r="L17" i="33"/>
  <c r="K17" i="33"/>
  <c r="J17" i="33"/>
  <c r="I17" i="33"/>
  <c r="H17" i="33"/>
  <c r="G17" i="33"/>
  <c r="F17" i="33"/>
  <c r="E17" i="33"/>
  <c r="D17" i="33"/>
  <c r="C17" i="33"/>
  <c r="B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N4" i="33"/>
  <c r="N17" i="33" l="1"/>
  <c r="G23" i="33"/>
  <c r="G22" i="33" l="1"/>
  <c r="G33" i="33" s="1"/>
  <c r="E33" i="33"/>
</calcChain>
</file>

<file path=xl/sharedStrings.xml><?xml version="1.0" encoding="utf-8"?>
<sst xmlns="http://schemas.openxmlformats.org/spreadsheetml/2006/main" count="55" uniqueCount="38">
  <si>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</si>
  <si>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</si>
  <si>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</si>
  <si>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</si>
  <si>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</si>
  <si>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</si>
  <si>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</si>
  <si>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</si>
  <si>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</si>
  <si>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</si>
  <si>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</si>
  <si>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</si>
  <si>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</si>
  <si>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</si>
  <si>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</si>
  <si>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</si>
  <si>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</si>
  <si>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</si>
  <si>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</si>
  <si>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</si>
  <si>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</si>
  <si>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</si>
  <si>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</si>
  <si>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</si>
  <si>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</si>
  <si>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</si>
  <si>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</si>
  <si>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</si>
  <si>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</si>
  <si>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</si>
  <si>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</si>
  <si>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</si>
  <si>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t>ART. 126 de la LISR  (Enajenación de Bienes)</t>
  </si>
  <si>
    <t>DZITBALCHE</t>
  </si>
  <si>
    <t>SEYBAPLAYA</t>
  </si>
  <si>
    <t xml:space="preserve">  </t>
  </si>
  <si>
    <t>PARTICIPACIONES A MUNICIPIOS DICIEMBRE 2021</t>
  </si>
  <si>
    <t>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</si>
</sst>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3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6">
    <tabColor rgb="FFFFFF00"/>
    <pageSetUpPr fitToPage="1"/>
  </sheetPr>
  <dimension ref="A1:AL49"/>
  <sheetViews>
    <sheetView tabSelected="1" topLeftCell="G1" zoomScale="40" zoomScaleNormal="40" zoomScaleSheetLayoutView="40" workbookViewId="0">
      <selection activeCell="M4" sqref="M4:M16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5.28515625" style="34" customWidth="1"/>
    <col min="16" max="38" width="11.42578125" style="1"/>
    <col min="39" max="16384" width="11.42578125" style="2"/>
  </cols>
  <sheetData>
    <row r="1" spans="1:16" ht="151.5" customHeight="1" thickBot="1">
      <c r="A1" s="52" t="s">
        <v>36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6" s="3" customFormat="1" ht="63.75" customHeight="1" thickBot="1">
      <c r="A2" s="57" t="s">
        <v>28</v>
      </c>
      <c r="B2" s="57" t="s">
        <v>29</v>
      </c>
      <c r="C2" s="57" t="s">
        <v>18</v>
      </c>
      <c r="D2" s="57"/>
      <c r="E2" s="57" t="s">
        <v>23</v>
      </c>
      <c r="F2" s="57" t="s">
        <v>19</v>
      </c>
      <c r="G2" s="57" t="s">
        <v>20</v>
      </c>
      <c r="H2" s="57" t="s">
        <v>21</v>
      </c>
      <c r="I2" s="57" t="s">
        <v>24</v>
      </c>
      <c r="J2" s="57" t="s">
        <v>25</v>
      </c>
      <c r="K2" s="57" t="s">
        <v>22</v>
      </c>
      <c r="L2" s="60" t="s">
        <v>30</v>
      </c>
      <c r="M2" s="60" t="s">
        <v>32</v>
      </c>
      <c r="N2" s="58" t="s">
        <v>26</v>
      </c>
      <c r="O2" s="34"/>
    </row>
    <row r="3" spans="1:16" s="3" customFormat="1" ht="43.5" customHeight="1" thickBot="1">
      <c r="A3" s="57"/>
      <c r="B3" s="57"/>
      <c r="C3" s="37">
        <v>0.7</v>
      </c>
      <c r="D3" s="37">
        <v>0.3</v>
      </c>
      <c r="E3" s="57"/>
      <c r="F3" s="57"/>
      <c r="G3" s="57"/>
      <c r="H3" s="57"/>
      <c r="I3" s="57"/>
      <c r="J3" s="57"/>
      <c r="K3" s="57"/>
      <c r="L3" s="61"/>
      <c r="M3" s="61"/>
      <c r="N3" s="58"/>
      <c r="O3" s="34"/>
    </row>
    <row r="4" spans="1:16" ht="29.25" customHeight="1" thickBot="1">
      <c r="A4" s="4" t="s">
        <v>9</v>
      </c>
      <c r="B4" s="38">
        <v>4171902.12</v>
      </c>
      <c r="C4" s="38">
        <v>1065506.17</v>
      </c>
      <c r="D4" s="38">
        <v>80720.350000000006</v>
      </c>
      <c r="E4" s="38">
        <v>49251.37</v>
      </c>
      <c r="F4" s="38">
        <v>0</v>
      </c>
      <c r="G4" s="38">
        <v>26384.82</v>
      </c>
      <c r="H4" s="38">
        <v>177261.82</v>
      </c>
      <c r="I4" s="38">
        <v>76680.990000000005</v>
      </c>
      <c r="J4" s="38">
        <v>10691.35</v>
      </c>
      <c r="K4" s="38">
        <v>1738162.77</v>
      </c>
      <c r="L4" s="38">
        <v>15935</v>
      </c>
      <c r="M4" s="38">
        <v>2474.6</v>
      </c>
      <c r="N4" s="38">
        <f>SUM(B4:M4)</f>
        <v>7414971.3599999994</v>
      </c>
      <c r="O4" s="35"/>
      <c r="P4" s="5"/>
    </row>
    <row r="5" spans="1:16" ht="29.25" customHeight="1" thickBot="1">
      <c r="A5" s="6" t="s">
        <v>1</v>
      </c>
      <c r="B5" s="39">
        <v>4142461.14</v>
      </c>
      <c r="C5" s="39">
        <v>1057986.92</v>
      </c>
      <c r="D5" s="39">
        <v>141361.71</v>
      </c>
      <c r="E5" s="39">
        <v>48903.81</v>
      </c>
      <c r="F5" s="39">
        <v>0</v>
      </c>
      <c r="G5" s="39">
        <v>26198.62</v>
      </c>
      <c r="H5" s="39">
        <v>175950.29</v>
      </c>
      <c r="I5" s="39">
        <v>108226.65</v>
      </c>
      <c r="J5" s="39">
        <v>10615.91</v>
      </c>
      <c r="K5" s="39">
        <v>1749466.83</v>
      </c>
      <c r="L5" s="39">
        <v>296796</v>
      </c>
      <c r="M5" s="39">
        <v>2725</v>
      </c>
      <c r="N5" s="39">
        <f t="shared" ref="N5:N16" si="0">SUM(B5:M5)</f>
        <v>7760692.8800000008</v>
      </c>
      <c r="O5" s="35"/>
      <c r="P5" s="5"/>
    </row>
    <row r="6" spans="1:16" ht="29.25" customHeight="1" thickBot="1">
      <c r="A6" s="4" t="s">
        <v>2</v>
      </c>
      <c r="B6" s="38">
        <v>22739693.039999999</v>
      </c>
      <c r="C6" s="38">
        <v>5807730.4900000002</v>
      </c>
      <c r="D6" s="38">
        <v>952646.31</v>
      </c>
      <c r="E6" s="38">
        <v>268453.34999999998</v>
      </c>
      <c r="F6" s="38">
        <v>0</v>
      </c>
      <c r="G6" s="38">
        <v>143815.13</v>
      </c>
      <c r="H6" s="38">
        <v>877954.15</v>
      </c>
      <c r="I6" s="38">
        <v>871161.28</v>
      </c>
      <c r="J6" s="38">
        <v>58275.14</v>
      </c>
      <c r="K6" s="38">
        <v>7951967.1699999999</v>
      </c>
      <c r="L6" s="38">
        <v>3530490</v>
      </c>
      <c r="M6" s="38">
        <v>14767.83</v>
      </c>
      <c r="N6" s="38">
        <f t="shared" si="0"/>
        <v>43216953.890000001</v>
      </c>
      <c r="O6" s="35"/>
      <c r="P6" s="5"/>
    </row>
    <row r="7" spans="1:16" ht="29.25" customHeight="1" thickBot="1">
      <c r="A7" s="6" t="s">
        <v>10</v>
      </c>
      <c r="B7" s="39">
        <v>5388287.2999999998</v>
      </c>
      <c r="C7" s="39">
        <v>1376171.63</v>
      </c>
      <c r="D7" s="39">
        <v>164442.53</v>
      </c>
      <c r="E7" s="39">
        <v>63611.4</v>
      </c>
      <c r="F7" s="39">
        <v>0</v>
      </c>
      <c r="G7" s="39">
        <v>34077.730000000003</v>
      </c>
      <c r="H7" s="39">
        <v>224009.8</v>
      </c>
      <c r="I7" s="39">
        <v>120097.25</v>
      </c>
      <c r="J7" s="39">
        <v>13808.59</v>
      </c>
      <c r="K7" s="39">
        <v>2164929.12</v>
      </c>
      <c r="L7" s="39">
        <v>694181</v>
      </c>
      <c r="M7" s="39">
        <v>3186.76</v>
      </c>
      <c r="N7" s="39">
        <f t="shared" si="0"/>
        <v>10246803.110000001</v>
      </c>
      <c r="O7" s="35"/>
      <c r="P7" s="5"/>
    </row>
    <row r="8" spans="1:16" ht="29.25" customHeight="1" thickBot="1">
      <c r="A8" s="4" t="s">
        <v>12</v>
      </c>
      <c r="B8" s="38">
        <v>21253852.890000001</v>
      </c>
      <c r="C8" s="38">
        <v>5428246.0700000003</v>
      </c>
      <c r="D8" s="38">
        <v>811682.61</v>
      </c>
      <c r="E8" s="38">
        <v>250912.27</v>
      </c>
      <c r="F8" s="38">
        <v>0</v>
      </c>
      <c r="G8" s="38">
        <v>134418.07</v>
      </c>
      <c r="H8" s="38">
        <v>843388.78</v>
      </c>
      <c r="I8" s="38">
        <v>770774.59</v>
      </c>
      <c r="J8" s="38">
        <v>54467.37</v>
      </c>
      <c r="K8" s="38">
        <v>8053888.75</v>
      </c>
      <c r="L8" s="38">
        <v>11641627</v>
      </c>
      <c r="M8" s="38">
        <v>12648.45</v>
      </c>
      <c r="N8" s="38">
        <f t="shared" si="0"/>
        <v>49255906.850000009</v>
      </c>
      <c r="O8" s="35"/>
      <c r="P8" s="5"/>
    </row>
    <row r="9" spans="1:16" ht="29.25" customHeight="1" thickBot="1">
      <c r="A9" s="6" t="s">
        <v>3</v>
      </c>
      <c r="B9" s="39">
        <v>7122732.4299999997</v>
      </c>
      <c r="C9" s="39">
        <v>1819149.9</v>
      </c>
      <c r="D9" s="39">
        <v>180994.72</v>
      </c>
      <c r="E9" s="39">
        <v>84087.38</v>
      </c>
      <c r="F9" s="39">
        <v>0</v>
      </c>
      <c r="G9" s="39">
        <v>45047.08</v>
      </c>
      <c r="H9" s="39">
        <v>277552.90999999997</v>
      </c>
      <c r="I9" s="39">
        <v>186866.31</v>
      </c>
      <c r="J9" s="39">
        <v>18253.47</v>
      </c>
      <c r="K9" s="39">
        <v>3265564.94</v>
      </c>
      <c r="L9" s="39">
        <v>788566</v>
      </c>
      <c r="M9" s="39">
        <v>4489.54</v>
      </c>
      <c r="N9" s="39">
        <f t="shared" si="0"/>
        <v>13793304.680000002</v>
      </c>
      <c r="O9" s="35"/>
      <c r="P9" s="5"/>
    </row>
    <row r="10" spans="1:16" ht="29.25" customHeight="1" thickBot="1">
      <c r="A10" s="4" t="s">
        <v>33</v>
      </c>
      <c r="B10" s="38">
        <v>1579432.8599999999</v>
      </c>
      <c r="C10" s="38">
        <v>403388.05000000005</v>
      </c>
      <c r="D10" s="38">
        <v>53898.23000000001</v>
      </c>
      <c r="E10" s="38">
        <v>18645.990000000005</v>
      </c>
      <c r="F10" s="38">
        <v>0</v>
      </c>
      <c r="G10" s="38">
        <v>9988.98</v>
      </c>
      <c r="H10" s="38">
        <v>67086.13</v>
      </c>
      <c r="I10" s="38">
        <v>41264.53</v>
      </c>
      <c r="J10" s="38">
        <v>4047.6200000000008</v>
      </c>
      <c r="K10" s="38">
        <v>667034.71999999974</v>
      </c>
      <c r="L10" s="38">
        <v>118405</v>
      </c>
      <c r="M10" s="38">
        <v>1038.9900000000002</v>
      </c>
      <c r="N10" s="38">
        <f t="shared" si="0"/>
        <v>2964231.0999999996</v>
      </c>
      <c r="O10" s="35"/>
      <c r="P10" s="5"/>
    </row>
    <row r="11" spans="1:16" ht="29.25" customHeight="1" thickBot="1">
      <c r="A11" s="6" t="s">
        <v>4</v>
      </c>
      <c r="B11" s="39">
        <v>6466734.7400000002</v>
      </c>
      <c r="C11" s="39">
        <v>1651607.72</v>
      </c>
      <c r="D11" s="39">
        <v>254926.13999999998</v>
      </c>
      <c r="E11" s="39">
        <v>76343.009999999995</v>
      </c>
      <c r="F11" s="39">
        <v>0</v>
      </c>
      <c r="G11" s="39">
        <v>40898.28</v>
      </c>
      <c r="H11" s="39">
        <v>257981.97</v>
      </c>
      <c r="I11" s="39">
        <v>157300.73000000001</v>
      </c>
      <c r="J11" s="39">
        <v>16572.34</v>
      </c>
      <c r="K11" s="39">
        <v>2349859.3199999998</v>
      </c>
      <c r="L11" s="39">
        <v>184547</v>
      </c>
      <c r="M11" s="39">
        <v>3796.36</v>
      </c>
      <c r="N11" s="39">
        <f t="shared" si="0"/>
        <v>11460567.609999999</v>
      </c>
      <c r="O11" s="35"/>
      <c r="P11" s="5"/>
    </row>
    <row r="12" spans="1:16" ht="29.25" customHeight="1" thickBot="1">
      <c r="A12" s="4" t="s">
        <v>5</v>
      </c>
      <c r="B12" s="38">
        <v>4022779.76</v>
      </c>
      <c r="C12" s="38">
        <v>1027420.23</v>
      </c>
      <c r="D12" s="38">
        <v>138134.44</v>
      </c>
      <c r="E12" s="38">
        <v>47490.91</v>
      </c>
      <c r="F12" s="38">
        <v>0</v>
      </c>
      <c r="G12" s="38">
        <v>25441.71</v>
      </c>
      <c r="H12" s="38">
        <v>165034.97</v>
      </c>
      <c r="I12" s="38">
        <v>83439.33</v>
      </c>
      <c r="J12" s="38">
        <v>10309.200000000001</v>
      </c>
      <c r="K12" s="38">
        <v>1622790.48</v>
      </c>
      <c r="L12" s="38">
        <v>14501</v>
      </c>
      <c r="M12" s="38">
        <v>2484.12</v>
      </c>
      <c r="N12" s="38">
        <f t="shared" si="0"/>
        <v>7159826.1500000013</v>
      </c>
      <c r="O12" s="35"/>
      <c r="P12" s="5"/>
    </row>
    <row r="13" spans="1:16" ht="29.25" customHeight="1" thickBot="1">
      <c r="A13" s="6" t="s">
        <v>6</v>
      </c>
      <c r="B13" s="39">
        <v>5019525.53</v>
      </c>
      <c r="C13" s="39">
        <v>1281989.6599999999</v>
      </c>
      <c r="D13" s="39">
        <v>134869.21</v>
      </c>
      <c r="E13" s="39">
        <v>59257.99</v>
      </c>
      <c r="F13" s="39">
        <v>0</v>
      </c>
      <c r="G13" s="39">
        <v>31745.53</v>
      </c>
      <c r="H13" s="39">
        <v>191994.77</v>
      </c>
      <c r="I13" s="39">
        <v>105719.57</v>
      </c>
      <c r="J13" s="39">
        <v>12863.57</v>
      </c>
      <c r="K13" s="39">
        <v>2162405.2999999998</v>
      </c>
      <c r="L13" s="39">
        <v>91257</v>
      </c>
      <c r="M13" s="39">
        <v>2963.12</v>
      </c>
      <c r="N13" s="39">
        <f t="shared" si="0"/>
        <v>9094591.25</v>
      </c>
      <c r="O13" s="35"/>
      <c r="P13" s="5"/>
    </row>
    <row r="14" spans="1:16" ht="29.25" customHeight="1" thickBot="1">
      <c r="A14" s="4" t="s">
        <v>7</v>
      </c>
      <c r="B14" s="38">
        <v>4885288.4800000004</v>
      </c>
      <c r="C14" s="38">
        <v>1247705.44</v>
      </c>
      <c r="D14" s="38">
        <v>33774.720000000001</v>
      </c>
      <c r="E14" s="38">
        <v>57673.25</v>
      </c>
      <c r="F14" s="38">
        <v>0</v>
      </c>
      <c r="G14" s="38">
        <v>30896.560000000001</v>
      </c>
      <c r="H14" s="38">
        <v>172404.02</v>
      </c>
      <c r="I14" s="38">
        <v>22655.97</v>
      </c>
      <c r="J14" s="38">
        <v>12519.56</v>
      </c>
      <c r="K14" s="38">
        <v>2144794.2400000002</v>
      </c>
      <c r="L14" s="38">
        <v>715608</v>
      </c>
      <c r="M14" s="38">
        <v>1395.47</v>
      </c>
      <c r="N14" s="38">
        <f t="shared" si="0"/>
        <v>9324715.709999999</v>
      </c>
      <c r="O14" s="35"/>
      <c r="P14" s="5"/>
    </row>
    <row r="15" spans="1:16" ht="29.25" customHeight="1" thickBot="1">
      <c r="A15" s="6" t="s">
        <v>34</v>
      </c>
      <c r="B15" s="39">
        <v>1393839.5500000007</v>
      </c>
      <c r="C15" s="39">
        <v>355987.41000000015</v>
      </c>
      <c r="D15" s="39">
        <v>35418.649999999994</v>
      </c>
      <c r="E15" s="39">
        <v>16454.97</v>
      </c>
      <c r="F15" s="39">
        <v>0</v>
      </c>
      <c r="G15" s="39">
        <v>8815.2099999999991</v>
      </c>
      <c r="H15" s="39">
        <v>54314.020000000019</v>
      </c>
      <c r="I15" s="39">
        <v>36567.660000000003</v>
      </c>
      <c r="J15" s="39">
        <v>3572</v>
      </c>
      <c r="K15" s="39">
        <v>639034.76000000024</v>
      </c>
      <c r="L15" s="39">
        <v>0</v>
      </c>
      <c r="M15" s="39">
        <v>878.55000000000018</v>
      </c>
      <c r="N15" s="39">
        <f t="shared" si="0"/>
        <v>2544882.7800000007</v>
      </c>
      <c r="O15" s="35"/>
      <c r="P15" s="5"/>
    </row>
    <row r="16" spans="1:16" ht="29.25" customHeight="1" thickBot="1">
      <c r="A16" s="4" t="s">
        <v>8</v>
      </c>
      <c r="B16" s="38">
        <v>3466834.48</v>
      </c>
      <c r="C16" s="38">
        <v>885431.49</v>
      </c>
      <c r="D16" s="38">
        <v>37797.94</v>
      </c>
      <c r="E16" s="38">
        <v>40927.699999999997</v>
      </c>
      <c r="F16" s="38">
        <v>0</v>
      </c>
      <c r="G16" s="38">
        <v>21925.68</v>
      </c>
      <c r="H16" s="38">
        <v>128759.81</v>
      </c>
      <c r="I16" s="38">
        <v>28800.34</v>
      </c>
      <c r="J16" s="38">
        <v>8884.48</v>
      </c>
      <c r="K16" s="38">
        <v>1259953.6000000001</v>
      </c>
      <c r="L16" s="38">
        <v>132201</v>
      </c>
      <c r="M16" s="38">
        <v>1525.21</v>
      </c>
      <c r="N16" s="38">
        <f t="shared" si="0"/>
        <v>6013041.7299999995</v>
      </c>
      <c r="O16" s="35"/>
      <c r="P16" s="5"/>
    </row>
    <row r="17" spans="1:38" s="9" customFormat="1" ht="42.75" customHeight="1" thickBot="1">
      <c r="A17" s="7" t="s">
        <v>11</v>
      </c>
      <c r="B17" s="40">
        <f>SUM(B4:B16)</f>
        <v>91653364.320000008</v>
      </c>
      <c r="C17" s="40">
        <f>SUM(C4:C16)</f>
        <v>23408321.18</v>
      </c>
      <c r="D17" s="40">
        <f>SUM(D4:D16)</f>
        <v>3020667.5600000005</v>
      </c>
      <c r="E17" s="40">
        <f t="shared" ref="E17:L17" si="1">SUM(E4:E16)</f>
        <v>1082013.3999999999</v>
      </c>
      <c r="F17" s="40">
        <f t="shared" si="1"/>
        <v>0</v>
      </c>
      <c r="G17" s="40">
        <f t="shared" si="1"/>
        <v>579653.4</v>
      </c>
      <c r="H17" s="40">
        <f t="shared" si="1"/>
        <v>3613693.4400000004</v>
      </c>
      <c r="I17" s="40">
        <f t="shared" si="1"/>
        <v>2609555.1999999997</v>
      </c>
      <c r="J17" s="40">
        <f t="shared" si="1"/>
        <v>234880.6</v>
      </c>
      <c r="K17" s="40">
        <f t="shared" si="1"/>
        <v>35769852</v>
      </c>
      <c r="L17" s="40">
        <f t="shared" si="1"/>
        <v>18224114</v>
      </c>
      <c r="M17" s="40">
        <f>SUM(M4:M16)</f>
        <v>54374.000000000007</v>
      </c>
      <c r="N17" s="40">
        <f>SUM(N4:N16)</f>
        <v>180250489.10000002</v>
      </c>
      <c r="O17" s="35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ht="27" customHeight="1">
      <c r="A18" s="59" t="s">
        <v>35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31"/>
      <c r="M18" s="46"/>
      <c r="N18" s="48"/>
    </row>
    <row r="19" spans="1:38" s="44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50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s="10" customFormat="1" ht="24.75" customHeight="1">
      <c r="A20" s="54" t="s">
        <v>37</v>
      </c>
      <c r="B20" s="55"/>
      <c r="C20" s="55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6" t="s">
        <v>17</v>
      </c>
      <c r="B21" s="56"/>
      <c r="C21" s="56"/>
      <c r="D21" s="18"/>
      <c r="E21" s="41">
        <v>381889018</v>
      </c>
      <c r="F21" s="19" t="s">
        <v>13</v>
      </c>
      <c r="G21" s="41">
        <f>ROUND(E21*0.24,2)</f>
        <v>91653364.319999993</v>
      </c>
      <c r="H21" s="47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4.75" customHeight="1">
      <c r="A22" s="56" t="s">
        <v>31</v>
      </c>
      <c r="B22" s="56"/>
      <c r="C22" s="56"/>
      <c r="D22" s="18"/>
      <c r="E22" s="41">
        <v>23408321.18</v>
      </c>
      <c r="F22" s="19" t="s">
        <v>15</v>
      </c>
      <c r="G22" s="41">
        <f>E22</f>
        <v>23408321.18</v>
      </c>
      <c r="H22" s="47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6.25" customHeight="1">
      <c r="A23" s="56" t="s">
        <v>27</v>
      </c>
      <c r="B23" s="56"/>
      <c r="C23" s="56"/>
      <c r="D23" s="18"/>
      <c r="E23" s="41">
        <v>3020667.56</v>
      </c>
      <c r="F23" s="19" t="s">
        <v>15</v>
      </c>
      <c r="G23" s="41">
        <f>E23</f>
        <v>3020667.56</v>
      </c>
      <c r="H23" s="47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4" customHeight="1">
      <c r="A24" s="56" t="s">
        <v>23</v>
      </c>
      <c r="B24" s="56"/>
      <c r="C24" s="56"/>
      <c r="D24" s="18"/>
      <c r="E24" s="41">
        <v>5410067</v>
      </c>
      <c r="F24" s="19" t="s">
        <v>14</v>
      </c>
      <c r="G24" s="41">
        <f>ROUND(E24*0.2,2)</f>
        <v>1082013.3999999999</v>
      </c>
      <c r="H24" s="47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27" customHeight="1">
      <c r="A25" s="56" t="s">
        <v>19</v>
      </c>
      <c r="B25" s="56"/>
      <c r="C25" s="56"/>
      <c r="D25" s="18"/>
      <c r="E25" s="43">
        <v>0</v>
      </c>
      <c r="F25" s="19" t="s">
        <v>14</v>
      </c>
      <c r="G25" s="41">
        <f>ROUND(E25*0.2,2)</f>
        <v>0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6" t="s">
        <v>20</v>
      </c>
      <c r="B26" s="56"/>
      <c r="C26" s="56"/>
      <c r="D26" s="18"/>
      <c r="E26" s="41">
        <v>2898267</v>
      </c>
      <c r="F26" s="19" t="s">
        <v>14</v>
      </c>
      <c r="G26" s="41">
        <f>ROUND(E26*0.2,2)</f>
        <v>579653.4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32.25" customHeight="1">
      <c r="A27" s="56" t="s">
        <v>21</v>
      </c>
      <c r="B27" s="56"/>
      <c r="C27" s="56"/>
      <c r="D27" s="18"/>
      <c r="E27" s="41">
        <v>15057056</v>
      </c>
      <c r="F27" s="19" t="s">
        <v>13</v>
      </c>
      <c r="G27" s="41">
        <f>ROUND(E27*0.24,2)</f>
        <v>3613693.44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6" t="s">
        <v>24</v>
      </c>
      <c r="B28" s="56"/>
      <c r="C28" s="56"/>
      <c r="D28" s="18"/>
      <c r="E28" s="41">
        <v>13047776</v>
      </c>
      <c r="F28" s="19" t="s">
        <v>14</v>
      </c>
      <c r="G28" s="41">
        <f>ROUND(E28*0.2,2)</f>
        <v>2609555.2000000002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47.25" customHeight="1">
      <c r="A29" s="56" t="s">
        <v>25</v>
      </c>
      <c r="B29" s="56"/>
      <c r="C29" s="56"/>
      <c r="D29" s="18"/>
      <c r="E29" s="41">
        <v>1174403</v>
      </c>
      <c r="F29" s="19" t="s">
        <v>14</v>
      </c>
      <c r="G29" s="41">
        <f>ROUND(E29*0.2,2)</f>
        <v>234880.6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9.25" customHeight="1">
      <c r="A30" s="56" t="s">
        <v>22</v>
      </c>
      <c r="B30" s="56"/>
      <c r="C30" s="56"/>
      <c r="D30" s="18"/>
      <c r="E30" s="41">
        <v>149041050</v>
      </c>
      <c r="F30" s="19" t="s">
        <v>13</v>
      </c>
      <c r="G30" s="41">
        <f>ROUND(E30*0.24,2)</f>
        <v>35769852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10" customFormat="1" ht="25.5">
      <c r="A31" s="32" t="s">
        <v>30</v>
      </c>
      <c r="B31" s="32"/>
      <c r="C31" s="32"/>
      <c r="D31" s="33"/>
      <c r="E31" s="41"/>
      <c r="F31" s="19"/>
      <c r="G31" s="41">
        <v>18224114</v>
      </c>
      <c r="H31" s="11"/>
      <c r="I31" s="11"/>
      <c r="J31" s="12"/>
      <c r="K31" s="12"/>
      <c r="L31" s="12"/>
      <c r="M31" s="12"/>
      <c r="N31" s="12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s="10" customFormat="1" ht="40.5" customHeight="1">
      <c r="A32" s="56" t="str">
        <f>+M2</f>
        <v>ART. 126 de la LISR  (Enajenación de Bienes)</v>
      </c>
      <c r="B32" s="56"/>
      <c r="C32" s="56"/>
      <c r="D32" s="45"/>
      <c r="E32" s="41">
        <v>271870</v>
      </c>
      <c r="F32" s="19" t="s">
        <v>14</v>
      </c>
      <c r="G32" s="41">
        <f>ROUND(E32*0.2,2)</f>
        <v>54374</v>
      </c>
      <c r="H32" s="11"/>
      <c r="I32" s="11"/>
      <c r="J32" s="12"/>
      <c r="K32" s="12"/>
      <c r="L32" s="12"/>
      <c r="M32" s="12"/>
      <c r="N32" s="12"/>
      <c r="O32" s="34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15" ht="27" thickBot="1">
      <c r="A33" s="53" t="s">
        <v>11</v>
      </c>
      <c r="B33" s="53"/>
      <c r="C33" s="53"/>
      <c r="D33" s="20"/>
      <c r="E33" s="42">
        <f>SUM(E21:E32)</f>
        <v>595218495.74000001</v>
      </c>
      <c r="F33" s="21"/>
      <c r="G33" s="42">
        <f>SUM(G21:G32)</f>
        <v>180250489.10000002</v>
      </c>
      <c r="H33" s="51"/>
      <c r="I33" s="11"/>
      <c r="J33" s="12"/>
      <c r="K33" s="12"/>
      <c r="L33" s="12"/>
      <c r="M33" s="12"/>
      <c r="N33" s="12"/>
    </row>
    <row r="34" spans="1:15" ht="26.25" thickTop="1">
      <c r="A34" s="11"/>
      <c r="B34" s="11"/>
      <c r="C34" s="11"/>
      <c r="D34" s="11"/>
      <c r="E34" s="36"/>
      <c r="F34" s="11"/>
      <c r="G34" s="49"/>
      <c r="H34" s="11"/>
      <c r="I34" s="11"/>
      <c r="J34" s="12"/>
      <c r="K34" s="12"/>
      <c r="L34" s="12"/>
      <c r="M34" s="12"/>
      <c r="N34" s="12"/>
    </row>
    <row r="35" spans="1:15" ht="25.5">
      <c r="A35" s="22"/>
      <c r="B35" s="22"/>
      <c r="C35" s="22"/>
      <c r="D35" s="22"/>
      <c r="E35" s="22"/>
      <c r="F35" s="22"/>
      <c r="G35" s="41"/>
      <c r="H35" s="22"/>
      <c r="I35" s="22"/>
    </row>
    <row r="36" spans="1:15">
      <c r="A36" s="22"/>
      <c r="B36" s="22"/>
      <c r="C36" s="22"/>
      <c r="D36" s="22"/>
      <c r="E36" s="22"/>
      <c r="F36" s="22"/>
      <c r="G36" s="22"/>
      <c r="H36" s="22"/>
      <c r="I36" s="22"/>
    </row>
    <row r="37" spans="1:15" s="1" customFormat="1">
      <c r="A37" s="62"/>
      <c r="B37" s="62"/>
      <c r="C37" s="62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62"/>
      <c r="B38" s="62"/>
      <c r="C38" s="62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62"/>
      <c r="B39" s="62"/>
      <c r="C39" s="62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62"/>
      <c r="B40" s="62"/>
      <c r="C40" s="62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62"/>
      <c r="B41" s="62"/>
      <c r="C41" s="62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62"/>
      <c r="B42" s="62"/>
      <c r="C42" s="62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62"/>
      <c r="B43" s="62"/>
      <c r="C43" s="62"/>
      <c r="D43" s="23"/>
      <c r="E43" s="24"/>
      <c r="F43" s="25"/>
      <c r="G43" s="24"/>
      <c r="H43" s="24"/>
      <c r="I43" s="25"/>
      <c r="J43" s="24"/>
      <c r="O43" s="34"/>
    </row>
    <row r="44" spans="1:15" s="1" customFormat="1">
      <c r="A44" s="62"/>
      <c r="B44" s="62"/>
      <c r="C44" s="62"/>
      <c r="D44" s="23"/>
      <c r="E44" s="24"/>
      <c r="F44" s="25"/>
      <c r="G44" s="24"/>
      <c r="H44" s="24"/>
      <c r="I44" s="25"/>
      <c r="J44" s="24"/>
      <c r="O44" s="34"/>
    </row>
    <row r="45" spans="1:15" s="1" customFormat="1">
      <c r="A45" s="62"/>
      <c r="B45" s="62"/>
      <c r="C45" s="62"/>
      <c r="D45" s="26"/>
      <c r="E45" s="24"/>
      <c r="F45" s="25"/>
      <c r="G45" s="24"/>
      <c r="H45" s="24"/>
      <c r="I45" s="25"/>
      <c r="J45" s="24"/>
      <c r="O45" s="34"/>
    </row>
    <row r="46" spans="1:15" s="1" customFormat="1">
      <c r="A46" s="62"/>
      <c r="B46" s="62"/>
      <c r="C46" s="62"/>
      <c r="D46" s="23"/>
      <c r="E46" s="24"/>
      <c r="F46" s="25"/>
      <c r="G46" s="24"/>
      <c r="H46" s="24"/>
      <c r="I46" s="25"/>
      <c r="J46" s="24"/>
      <c r="O46" s="34"/>
    </row>
    <row r="47" spans="1:15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5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8">
    <mergeCell ref="A32:C32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28:C28"/>
    <mergeCell ref="A29:C29"/>
    <mergeCell ref="N2:N3"/>
    <mergeCell ref="A18:K18"/>
    <mergeCell ref="L2:L3"/>
    <mergeCell ref="H2:H3"/>
    <mergeCell ref="I2:I3"/>
    <mergeCell ref="A27:C27"/>
    <mergeCell ref="K2:K3"/>
    <mergeCell ref="C2:D2"/>
    <mergeCell ref="M2:M3"/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7:D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2021-12-02T21:19:39Z</cp:lastPrinted>
  <dcterms:created xsi:type="dcterms:W3CDTF">2008-01-30T14:54:54Z</dcterms:created>
  <dcterms:modified xsi:type="dcterms:W3CDTF">2021-12-29T16:30:39Z</dcterms:modified>
</cp:coreProperties>
</file>