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ENERO\"/>
    </mc:Choice>
  </mc:AlternateContent>
  <xr:revisionPtr revIDLastSave="0" documentId="13_ncr:1_{90148667-0B56-40B2-922D-A95F322BBCE0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PORTAL SEFIN" sheetId="33" r:id="rId1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G32" i="33"/>
  <c r="A32" i="33"/>
  <c r="G30" i="33"/>
  <c r="G29" i="33"/>
  <c r="G28" i="33"/>
  <c r="G27" i="33"/>
  <c r="G26" i="33"/>
  <c r="G25" i="33"/>
  <c r="G24" i="33"/>
  <c r="G33" i="33" s="1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N17" i="33" l="1"/>
  <c r="G23" i="33"/>
  <c r="E33" i="33"/>
  <c r="G22" i="33"/>
</calcChain>
</file>

<file path=xl/sharedStrings.xml><?xml version="1.0" encoding="utf-8"?>
<sst xmlns="http://schemas.openxmlformats.org/spreadsheetml/2006/main" count="55" uniqueCount="38">
  <si>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</si>
  <si>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</si>
  <si>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</si>
  <si>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</si>
  <si>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</si>
  <si>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</si>
  <si>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</si>
  <si>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</si>
  <si>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</si>
  <si>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</si>
  <si>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</si>
  <si>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</si>
  <si>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</si>
  <si>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</si>
  <si>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</si>
  <si>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</si>
  <si>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</si>
  <si>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</si>
  <si>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</si>
  <si>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</si>
  <si>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</si>
  <si>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</si>
  <si>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</si>
  <si>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</si>
  <si>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</si>
  <si>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</si>
  <si>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</si>
  <si>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</si>
  <si>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</si>
  <si>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</si>
  <si>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</si>
  <si>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</si>
  <si>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</si>
  <si>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</si>
  <si>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</si>
  <si>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  </t>
  </si>
  <si>
    <t>PARTICIPACIONES A MUNICIPIOS ENERO 2022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</si>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</sst>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zoomScale="40" zoomScaleNormal="40" zoomScaleSheetLayoutView="40" workbookViewId="0">
      <selection activeCell="L28" sqref="L28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s="3" customFormat="1" ht="63.75" customHeight="1" thickBot="1">
      <c r="A2" s="57" t="s">
        <v>28</v>
      </c>
      <c r="B2" s="57" t="s">
        <v>29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30</v>
      </c>
      <c r="M2" s="60" t="s">
        <v>32</v>
      </c>
      <c r="N2" s="58" t="s">
        <v>26</v>
      </c>
      <c r="O2" s="34"/>
    </row>
    <row r="3" spans="1:16" s="3" customFormat="1" ht="43.5" customHeight="1" thickBot="1">
      <c r="A3" s="57"/>
      <c r="B3" s="57"/>
      <c r="C3" s="37">
        <v>0.7</v>
      </c>
      <c r="D3" s="37">
        <v>0.3</v>
      </c>
      <c r="E3" s="57"/>
      <c r="F3" s="57"/>
      <c r="G3" s="57"/>
      <c r="H3" s="57"/>
      <c r="I3" s="57"/>
      <c r="J3" s="57"/>
      <c r="K3" s="57"/>
      <c r="L3" s="61"/>
      <c r="M3" s="61"/>
      <c r="N3" s="58"/>
      <c r="O3" s="34"/>
    </row>
    <row r="4" spans="1:16" ht="29.25" customHeight="1" thickBot="1">
      <c r="A4" s="4" t="s">
        <v>9</v>
      </c>
      <c r="B4" s="38">
        <v>4957654.8499999996</v>
      </c>
      <c r="C4" s="38">
        <v>1183668.3799999999</v>
      </c>
      <c r="D4" s="38">
        <v>201124.43</v>
      </c>
      <c r="E4" s="38">
        <v>55963.72</v>
      </c>
      <c r="F4" s="38">
        <v>0</v>
      </c>
      <c r="G4" s="38">
        <v>19566.07</v>
      </c>
      <c r="H4" s="38">
        <v>177261.82</v>
      </c>
      <c r="I4" s="38">
        <v>83033.100000000006</v>
      </c>
      <c r="J4" s="38">
        <v>9703.4699999999993</v>
      </c>
      <c r="K4" s="38">
        <v>1850875.62</v>
      </c>
      <c r="L4" s="38">
        <v>0</v>
      </c>
      <c r="M4" s="38">
        <v>4950.51</v>
      </c>
      <c r="N4" s="38">
        <f>SUM(B4:M4)</f>
        <v>8543801.9699999988</v>
      </c>
      <c r="O4" s="35"/>
      <c r="P4" s="5"/>
    </row>
    <row r="5" spans="1:16" ht="29.25" customHeight="1" thickBot="1">
      <c r="A5" s="6" t="s">
        <v>1</v>
      </c>
      <c r="B5" s="39">
        <v>5262713.3899999997</v>
      </c>
      <c r="C5" s="39">
        <v>1256502.8400000001</v>
      </c>
      <c r="D5" s="39">
        <v>352219.62</v>
      </c>
      <c r="E5" s="39">
        <v>59407.33</v>
      </c>
      <c r="F5" s="39">
        <v>0</v>
      </c>
      <c r="G5" s="39">
        <v>20770.03</v>
      </c>
      <c r="H5" s="39">
        <v>175950.29</v>
      </c>
      <c r="I5" s="39">
        <v>117191.95</v>
      </c>
      <c r="J5" s="39">
        <v>10300.56</v>
      </c>
      <c r="K5" s="39">
        <v>1913069.95</v>
      </c>
      <c r="L5" s="39">
        <v>945515</v>
      </c>
      <c r="M5" s="39">
        <v>5451.43</v>
      </c>
      <c r="N5" s="39">
        <f t="shared" ref="N5:N16" si="0">SUM(B5:M5)</f>
        <v>10119092.389999999</v>
      </c>
      <c r="O5" s="35"/>
      <c r="P5" s="5"/>
    </row>
    <row r="6" spans="1:16" ht="29.25" customHeight="1" thickBot="1">
      <c r="A6" s="4" t="s">
        <v>2</v>
      </c>
      <c r="B6" s="38">
        <v>32414147.920000002</v>
      </c>
      <c r="C6" s="38">
        <v>7739062.7199999997</v>
      </c>
      <c r="D6" s="38">
        <v>2373632.39</v>
      </c>
      <c r="E6" s="38">
        <v>365902.12</v>
      </c>
      <c r="F6" s="38">
        <v>0</v>
      </c>
      <c r="G6" s="38">
        <v>127926.9</v>
      </c>
      <c r="H6" s="38">
        <v>877954.15</v>
      </c>
      <c r="I6" s="38">
        <v>943326.7</v>
      </c>
      <c r="J6" s="38">
        <v>63443.25</v>
      </c>
      <c r="K6" s="38">
        <v>9381957.5299999993</v>
      </c>
      <c r="L6" s="38">
        <v>8335720</v>
      </c>
      <c r="M6" s="38">
        <v>29543.439999999999</v>
      </c>
      <c r="N6" s="38">
        <f t="shared" si="0"/>
        <v>62652617.119999997</v>
      </c>
      <c r="O6" s="35"/>
      <c r="P6" s="5"/>
    </row>
    <row r="7" spans="1:16" ht="29.25" customHeight="1" thickBot="1">
      <c r="A7" s="6" t="s">
        <v>10</v>
      </c>
      <c r="B7" s="39">
        <v>6598982.4199999999</v>
      </c>
      <c r="C7" s="39">
        <v>1575544.7</v>
      </c>
      <c r="D7" s="39">
        <v>409728.26</v>
      </c>
      <c r="E7" s="39">
        <v>74491.600000000006</v>
      </c>
      <c r="F7" s="39">
        <v>0</v>
      </c>
      <c r="G7" s="39">
        <v>26043.79</v>
      </c>
      <c r="H7" s="39">
        <v>224009.8</v>
      </c>
      <c r="I7" s="39">
        <v>130045.89</v>
      </c>
      <c r="J7" s="39">
        <v>12915.99</v>
      </c>
      <c r="K7" s="39">
        <v>2340080.89</v>
      </c>
      <c r="L7" s="39">
        <v>49242</v>
      </c>
      <c r="M7" s="39">
        <v>6375.21</v>
      </c>
      <c r="N7" s="39">
        <f t="shared" si="0"/>
        <v>11447460.550000003</v>
      </c>
      <c r="O7" s="35"/>
      <c r="P7" s="5"/>
    </row>
    <row r="8" spans="1:16" ht="29.25" customHeight="1" thickBot="1">
      <c r="A8" s="4" t="s">
        <v>12</v>
      </c>
      <c r="B8" s="38">
        <v>30167031.93</v>
      </c>
      <c r="C8" s="38">
        <v>7202550.96</v>
      </c>
      <c r="D8" s="38">
        <v>2022404.45</v>
      </c>
      <c r="E8" s="38">
        <v>340535.9</v>
      </c>
      <c r="F8" s="38">
        <v>0</v>
      </c>
      <c r="G8" s="38">
        <v>119058.35</v>
      </c>
      <c r="H8" s="38">
        <v>843388.78</v>
      </c>
      <c r="I8" s="38">
        <v>834624.15</v>
      </c>
      <c r="J8" s="38">
        <v>59045.04</v>
      </c>
      <c r="K8" s="38">
        <v>9372102.3100000005</v>
      </c>
      <c r="L8" s="38">
        <v>7318947</v>
      </c>
      <c r="M8" s="38">
        <v>25303.56</v>
      </c>
      <c r="N8" s="38">
        <f t="shared" si="0"/>
        <v>58304992.430000007</v>
      </c>
      <c r="O8" s="35"/>
      <c r="P8" s="5"/>
    </row>
    <row r="9" spans="1:16" ht="29.25" customHeight="1" thickBot="1">
      <c r="A9" s="6" t="s">
        <v>3</v>
      </c>
      <c r="B9" s="39">
        <v>8971653.0999999996</v>
      </c>
      <c r="C9" s="39">
        <v>2142033.35</v>
      </c>
      <c r="D9" s="39">
        <v>450970</v>
      </c>
      <c r="E9" s="39">
        <v>101275.12</v>
      </c>
      <c r="F9" s="39">
        <v>0</v>
      </c>
      <c r="G9" s="39">
        <v>35407.86</v>
      </c>
      <c r="H9" s="39">
        <v>277552.90999999997</v>
      </c>
      <c r="I9" s="39">
        <v>202345.97</v>
      </c>
      <c r="J9" s="39">
        <v>17559.95</v>
      </c>
      <c r="K9" s="39">
        <v>3535660.66</v>
      </c>
      <c r="L9" s="39">
        <v>675527</v>
      </c>
      <c r="M9" s="39">
        <v>8981.43</v>
      </c>
      <c r="N9" s="39">
        <f t="shared" si="0"/>
        <v>16418967.349999998</v>
      </c>
      <c r="O9" s="35"/>
      <c r="P9" s="5"/>
    </row>
    <row r="10" spans="1:16" ht="29.25" customHeight="1" thickBot="1">
      <c r="A10" s="4" t="s">
        <v>33</v>
      </c>
      <c r="B10" s="38">
        <v>2006561.3500000006</v>
      </c>
      <c r="C10" s="38">
        <v>479077.97</v>
      </c>
      <c r="D10" s="38">
        <v>134293.90000000002</v>
      </c>
      <c r="E10" s="38">
        <v>22650.759999999995</v>
      </c>
      <c r="F10" s="38">
        <v>0</v>
      </c>
      <c r="G10" s="38">
        <v>7919.1700000000019</v>
      </c>
      <c r="H10" s="38">
        <v>67086.13</v>
      </c>
      <c r="I10" s="38">
        <v>44682.810000000012</v>
      </c>
      <c r="J10" s="38">
        <v>3927.380000000001</v>
      </c>
      <c r="K10" s="38">
        <v>729413.11999999988</v>
      </c>
      <c r="L10" s="38">
        <v>100001</v>
      </c>
      <c r="M10" s="38">
        <v>2078.5099999999993</v>
      </c>
      <c r="N10" s="38">
        <f t="shared" si="0"/>
        <v>3597692.0999999996</v>
      </c>
      <c r="O10" s="35"/>
      <c r="P10" s="5"/>
    </row>
    <row r="11" spans="1:16" ht="29.25" customHeight="1" thickBot="1">
      <c r="A11" s="6" t="s">
        <v>4</v>
      </c>
      <c r="B11" s="39">
        <v>8006882.3200000003</v>
      </c>
      <c r="C11" s="39">
        <v>1911688.83</v>
      </c>
      <c r="D11" s="39">
        <v>635179.03</v>
      </c>
      <c r="E11" s="39">
        <v>90384.47</v>
      </c>
      <c r="F11" s="39">
        <v>0</v>
      </c>
      <c r="G11" s="39">
        <v>31600.27</v>
      </c>
      <c r="H11" s="39">
        <v>257981.97</v>
      </c>
      <c r="I11" s="39">
        <v>170331.23</v>
      </c>
      <c r="J11" s="39">
        <v>15671.63</v>
      </c>
      <c r="K11" s="39">
        <v>2572791.42</v>
      </c>
      <c r="L11" s="39">
        <v>1115008</v>
      </c>
      <c r="M11" s="39">
        <v>7594.71</v>
      </c>
      <c r="N11" s="39">
        <f t="shared" si="0"/>
        <v>14815113.880000003</v>
      </c>
      <c r="O11" s="35"/>
      <c r="P11" s="5"/>
    </row>
    <row r="12" spans="1:16" ht="29.25" customHeight="1" thickBot="1">
      <c r="A12" s="4" t="s">
        <v>5</v>
      </c>
      <c r="B12" s="38">
        <v>4825278.1500000004</v>
      </c>
      <c r="C12" s="38">
        <v>1152062.68</v>
      </c>
      <c r="D12" s="38">
        <v>344178.51</v>
      </c>
      <c r="E12" s="38">
        <v>54469.41</v>
      </c>
      <c r="F12" s="38">
        <v>0</v>
      </c>
      <c r="G12" s="38">
        <v>19043.63</v>
      </c>
      <c r="H12" s="38">
        <v>165034.97</v>
      </c>
      <c r="I12" s="38">
        <v>90351.3</v>
      </c>
      <c r="J12" s="38">
        <v>9444.3700000000008</v>
      </c>
      <c r="K12" s="38">
        <v>1738172.77</v>
      </c>
      <c r="L12" s="38">
        <v>0</v>
      </c>
      <c r="M12" s="38">
        <v>4969.54</v>
      </c>
      <c r="N12" s="38">
        <f t="shared" si="0"/>
        <v>8403005.3299999982</v>
      </c>
      <c r="O12" s="35"/>
      <c r="P12" s="5"/>
    </row>
    <row r="13" spans="1:16" ht="29.25" customHeight="1" thickBot="1">
      <c r="A13" s="6" t="s">
        <v>6</v>
      </c>
      <c r="B13" s="39">
        <v>6074902.6100000003</v>
      </c>
      <c r="C13" s="39">
        <v>1450417.65</v>
      </c>
      <c r="D13" s="39">
        <v>336042.8</v>
      </c>
      <c r="E13" s="39">
        <v>68575.600000000006</v>
      </c>
      <c r="F13" s="39">
        <v>0</v>
      </c>
      <c r="G13" s="39">
        <v>23975.439999999999</v>
      </c>
      <c r="H13" s="39">
        <v>191994.77</v>
      </c>
      <c r="I13" s="39">
        <v>114477.19</v>
      </c>
      <c r="J13" s="39">
        <v>11890.23</v>
      </c>
      <c r="K13" s="39">
        <v>2314864.12</v>
      </c>
      <c r="L13" s="39">
        <v>3806</v>
      </c>
      <c r="M13" s="39">
        <v>5927.8</v>
      </c>
      <c r="N13" s="39">
        <f t="shared" si="0"/>
        <v>10596874.210000001</v>
      </c>
      <c r="O13" s="35"/>
      <c r="P13" s="5"/>
    </row>
    <row r="14" spans="1:16" ht="29.25" customHeight="1" thickBot="1">
      <c r="A14" s="4" t="s">
        <v>7</v>
      </c>
      <c r="B14" s="38">
        <v>5187824.4400000004</v>
      </c>
      <c r="C14" s="38">
        <v>1238622.68</v>
      </c>
      <c r="D14" s="38">
        <v>84153.76</v>
      </c>
      <c r="E14" s="38">
        <v>58561.96</v>
      </c>
      <c r="F14" s="38">
        <v>0</v>
      </c>
      <c r="G14" s="38">
        <v>20474.46</v>
      </c>
      <c r="H14" s="38">
        <v>172404.02</v>
      </c>
      <c r="I14" s="38">
        <v>24532.75</v>
      </c>
      <c r="J14" s="38">
        <v>10153.969999999999</v>
      </c>
      <c r="K14" s="38">
        <v>2183220.58</v>
      </c>
      <c r="L14" s="38">
        <v>897187</v>
      </c>
      <c r="M14" s="38">
        <v>2791.67</v>
      </c>
      <c r="N14" s="38">
        <f t="shared" si="0"/>
        <v>9879927.2899999991</v>
      </c>
      <c r="O14" s="35"/>
      <c r="P14" s="5"/>
    </row>
    <row r="15" spans="1:16" ht="29.25" customHeight="1" thickBot="1">
      <c r="A15" s="6" t="s">
        <v>34</v>
      </c>
      <c r="B15" s="39">
        <v>1755652.7800000012</v>
      </c>
      <c r="C15" s="39">
        <v>419172.12000000011</v>
      </c>
      <c r="D15" s="39">
        <v>88249.819999999949</v>
      </c>
      <c r="E15" s="39">
        <v>19818.419999999998</v>
      </c>
      <c r="F15" s="39">
        <v>0</v>
      </c>
      <c r="G15" s="39">
        <v>6928.93</v>
      </c>
      <c r="H15" s="39">
        <v>54314.020000000019</v>
      </c>
      <c r="I15" s="39">
        <v>39596.859999999986</v>
      </c>
      <c r="J15" s="39">
        <v>3436.2900000000009</v>
      </c>
      <c r="K15" s="39">
        <v>691889.47999999952</v>
      </c>
      <c r="L15" s="39">
        <v>58318</v>
      </c>
      <c r="M15" s="39">
        <v>1757.5699999999997</v>
      </c>
      <c r="N15" s="39">
        <f t="shared" si="0"/>
        <v>3139134.2900000005</v>
      </c>
      <c r="O15" s="35"/>
      <c r="P15" s="5"/>
    </row>
    <row r="16" spans="1:16" ht="29.25" customHeight="1" thickBot="1">
      <c r="A16" s="4" t="s">
        <v>8</v>
      </c>
      <c r="B16" s="38">
        <v>3774883.06</v>
      </c>
      <c r="C16" s="38">
        <v>901274.86</v>
      </c>
      <c r="D16" s="38">
        <v>94178.09</v>
      </c>
      <c r="E16" s="38">
        <v>42612.19</v>
      </c>
      <c r="F16" s="38">
        <v>0</v>
      </c>
      <c r="G16" s="38">
        <v>14898.1</v>
      </c>
      <c r="H16" s="38">
        <v>128759.81</v>
      </c>
      <c r="I16" s="38">
        <v>31186.1</v>
      </c>
      <c r="J16" s="38">
        <v>7388.47</v>
      </c>
      <c r="K16" s="38">
        <v>1300863.71</v>
      </c>
      <c r="L16" s="38">
        <v>0</v>
      </c>
      <c r="M16" s="38">
        <v>3051.22</v>
      </c>
      <c r="N16" s="38">
        <f t="shared" si="0"/>
        <v>6299095.6099999985</v>
      </c>
      <c r="O16" s="35"/>
      <c r="P16" s="5"/>
    </row>
    <row r="17" spans="1:38" s="9" customFormat="1" ht="42.75" customHeight="1" thickBot="1">
      <c r="A17" s="7" t="s">
        <v>11</v>
      </c>
      <c r="B17" s="40">
        <f>SUM(B4:B16)</f>
        <v>120004168.31999998</v>
      </c>
      <c r="C17" s="40">
        <f>SUM(C4:C16)</f>
        <v>28651679.739999998</v>
      </c>
      <c r="D17" s="40">
        <f>SUM(D4:D16)</f>
        <v>7526355.0600000005</v>
      </c>
      <c r="E17" s="40">
        <f t="shared" ref="E17:L17" si="1">SUM(E4:E16)</f>
        <v>1354648.5999999999</v>
      </c>
      <c r="F17" s="40">
        <f t="shared" si="1"/>
        <v>0</v>
      </c>
      <c r="G17" s="40">
        <f t="shared" si="1"/>
        <v>473613</v>
      </c>
      <c r="H17" s="40">
        <f t="shared" si="1"/>
        <v>3613693.4400000004</v>
      </c>
      <c r="I17" s="40">
        <f t="shared" si="1"/>
        <v>2825726</v>
      </c>
      <c r="J17" s="40">
        <f t="shared" si="1"/>
        <v>234880.60000000003</v>
      </c>
      <c r="K17" s="40">
        <f t="shared" si="1"/>
        <v>39924962.159999996</v>
      </c>
      <c r="L17" s="40">
        <f t="shared" si="1"/>
        <v>19499271</v>
      </c>
      <c r="M17" s="40">
        <f>SUM(M4:M16)</f>
        <v>108776.59999999998</v>
      </c>
      <c r="N17" s="40">
        <f>SUM(N4:N16)</f>
        <v>224217774.51999992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46"/>
      <c r="N18" s="48"/>
    </row>
    <row r="19" spans="1:38" s="44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54" t="s">
        <v>37</v>
      </c>
      <c r="B20" s="55"/>
      <c r="C20" s="55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6" t="s">
        <v>17</v>
      </c>
      <c r="B21" s="56"/>
      <c r="C21" s="56"/>
      <c r="D21" s="18"/>
      <c r="E21" s="41">
        <v>500017368</v>
      </c>
      <c r="F21" s="19" t="s">
        <v>13</v>
      </c>
      <c r="G21" s="41">
        <f>ROUND(E21*0.24,2)</f>
        <v>120004168.31999999</v>
      </c>
      <c r="H21" s="47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6" t="s">
        <v>31</v>
      </c>
      <c r="B22" s="56"/>
      <c r="C22" s="56"/>
      <c r="D22" s="18"/>
      <c r="E22" s="41">
        <v>28651679.740000002</v>
      </c>
      <c r="F22" s="19" t="s">
        <v>15</v>
      </c>
      <c r="G22" s="41">
        <f>E22</f>
        <v>28651679.740000002</v>
      </c>
      <c r="H22" s="47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6" t="s">
        <v>27</v>
      </c>
      <c r="B23" s="56"/>
      <c r="C23" s="56"/>
      <c r="D23" s="18"/>
      <c r="E23" s="41">
        <v>7526355.0599999996</v>
      </c>
      <c r="F23" s="19" t="s">
        <v>15</v>
      </c>
      <c r="G23" s="41">
        <f>E23</f>
        <v>7526355.0599999996</v>
      </c>
      <c r="H23" s="47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6" t="s">
        <v>23</v>
      </c>
      <c r="B24" s="56"/>
      <c r="C24" s="56"/>
      <c r="D24" s="18"/>
      <c r="E24" s="41">
        <v>6773243</v>
      </c>
      <c r="F24" s="19" t="s">
        <v>14</v>
      </c>
      <c r="G24" s="41">
        <f>ROUND(E24*0.2,2)</f>
        <v>1354648.6</v>
      </c>
      <c r="H24" s="47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6" t="s">
        <v>19</v>
      </c>
      <c r="B25" s="56"/>
      <c r="C25" s="56"/>
      <c r="D25" s="18"/>
      <c r="E25" s="43">
        <v>0</v>
      </c>
      <c r="F25" s="19" t="s">
        <v>14</v>
      </c>
      <c r="G25" s="41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6" t="s">
        <v>20</v>
      </c>
      <c r="B26" s="56"/>
      <c r="C26" s="56"/>
      <c r="D26" s="18"/>
      <c r="E26" s="41">
        <v>2368065</v>
      </c>
      <c r="F26" s="19" t="s">
        <v>14</v>
      </c>
      <c r="G26" s="41">
        <f>ROUND(E26*0.2,2)</f>
        <v>473613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6" t="s">
        <v>21</v>
      </c>
      <c r="B27" s="56"/>
      <c r="C27" s="56"/>
      <c r="D27" s="18"/>
      <c r="E27" s="41">
        <v>15057056</v>
      </c>
      <c r="F27" s="19" t="s">
        <v>13</v>
      </c>
      <c r="G27" s="41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6" t="s">
        <v>24</v>
      </c>
      <c r="B28" s="56"/>
      <c r="C28" s="56"/>
      <c r="D28" s="18"/>
      <c r="E28" s="41">
        <v>14128630</v>
      </c>
      <c r="F28" s="19" t="s">
        <v>14</v>
      </c>
      <c r="G28" s="41">
        <f>ROUND(E28*0.2,2)</f>
        <v>2825726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6" t="s">
        <v>25</v>
      </c>
      <c r="B29" s="56"/>
      <c r="C29" s="56"/>
      <c r="D29" s="18"/>
      <c r="E29" s="41">
        <v>1174403</v>
      </c>
      <c r="F29" s="19" t="s">
        <v>14</v>
      </c>
      <c r="G29" s="41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6" t="s">
        <v>22</v>
      </c>
      <c r="B30" s="56"/>
      <c r="C30" s="56"/>
      <c r="D30" s="18"/>
      <c r="E30" s="41">
        <v>166354009</v>
      </c>
      <c r="F30" s="19" t="s">
        <v>13</v>
      </c>
      <c r="G30" s="41">
        <f>ROUND(E30*0.24,2)</f>
        <v>39924962.159999996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1">
        <v>75605696</v>
      </c>
      <c r="F31" s="19"/>
      <c r="G31" s="41">
        <v>19499271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6" t="str">
        <f>+M2</f>
        <v>ART. 126 de la LISR  (Enajenación de Bienes)</v>
      </c>
      <c r="B32" s="56"/>
      <c r="C32" s="56"/>
      <c r="D32" s="45"/>
      <c r="E32" s="41">
        <v>543883</v>
      </c>
      <c r="F32" s="19" t="s">
        <v>14</v>
      </c>
      <c r="G32" s="41">
        <f>ROUND(E32*0.2,2)</f>
        <v>108776.6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53" t="s">
        <v>11</v>
      </c>
      <c r="B33" s="53"/>
      <c r="C33" s="53"/>
      <c r="D33" s="20"/>
      <c r="E33" s="42">
        <f>SUM(E21:E32)</f>
        <v>818200387.79999995</v>
      </c>
      <c r="F33" s="21"/>
      <c r="G33" s="42">
        <f>SUM(G21:G32)</f>
        <v>224217774.51999998</v>
      </c>
      <c r="H33" s="51"/>
      <c r="I33" s="5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49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1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62"/>
      <c r="B37" s="62"/>
      <c r="C37" s="62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2"/>
      <c r="B38" s="62"/>
      <c r="C38" s="62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2"/>
      <c r="B39" s="62"/>
      <c r="C39" s="62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2"/>
      <c r="B40" s="62"/>
      <c r="C40" s="62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2"/>
      <c r="B41" s="62"/>
      <c r="C41" s="62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2"/>
      <c r="B42" s="62"/>
      <c r="C42" s="62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2"/>
      <c r="B43" s="62"/>
      <c r="C43" s="62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2"/>
      <c r="B44" s="62"/>
      <c r="C44" s="62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62"/>
      <c r="B45" s="62"/>
      <c r="C45" s="62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62"/>
      <c r="B46" s="62"/>
      <c r="C46" s="62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2021-12-02T21:19:39Z</cp:lastPrinted>
  <dcterms:created xsi:type="dcterms:W3CDTF">2008-01-30T14:54:54Z</dcterms:created>
  <dcterms:modified xsi:type="dcterms:W3CDTF">2022-02-02T15:55:38Z</dcterms:modified>
</cp:coreProperties>
</file>