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MARZO\"/>
    </mc:Choice>
  </mc:AlternateContent>
  <xr:revisionPtr revIDLastSave="0" documentId="13_ncr:1_{55CCC561-63EF-44D9-95CE-9D142D76F164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PORTAL SEFIN (2)" sheetId="34" r:id="rId1"/>
  </sheets>
  <definedNames>
    <definedName name="_xlnm.Print_Area" localSheetId="0">'PORTAL SEFIN (2)'!$A$1:$N$34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4" l="1"/>
  <c r="A32" i="34"/>
  <c r="G30" i="34"/>
  <c r="G29" i="34"/>
  <c r="G28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E33" i="34"/>
  <c r="G22" i="34"/>
  <c r="G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<sst xmlns="http://schemas.openxmlformats.org/spreadsheetml/2006/main" count="55" uniqueCount="38">
  <si>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</si>
  <si>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</si>
  <si>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</si>
  <si>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</si>
  <si>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</si>
  <si>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</si>
  <si>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</si>
  <si>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</si>
  <si>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</si>
  <si>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</si>
  <si>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</si>
  <si>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</si>
  <si>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</si>
  <si>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</si>
  <si>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</si>
  <si>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</si>
  <si>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</si>
  <si>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</si>
  <si>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</si>
  <si>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</si>
  <si>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</si>
  <si>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</si>
  <si>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</si>
  <si>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</si>
  <si>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</si>
  <si>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</si>
  <si>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</si>
  <si>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</si>
  <si>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</si>
  <si>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</si>
  <si>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</si>
  <si>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</si>
  <si>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</si>
  <si>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</si>
  <si>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</si>
  <si>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 xml:space="preserve">  </t>
  </si>
  <si>
    <t>PARTICIPACIONES A MUNICIPIOS MARZO 2022</t>
  </si>
  <si>
    <t>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</si>
</sst>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7" fillId="2" borderId="2" xfId="1" applyNumberFormat="1" applyFont="1" applyFill="1" applyBorder="1" applyAlignment="1">
      <alignment horizontal="right" vertical="center"/>
    </xf>
    <xf numFmtId="3" fontId="37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2639675" y="12782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2639675" y="12763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0439400" y="14058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2639675" y="14077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AA47" sqref="AA47"/>
    </sheetView>
  </sheetViews>
  <sheetFormatPr baseColWidth="10" defaultRowHeight="14.2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3" customFormat="1" ht="63.75" customHeight="1" thickBot="1">
      <c r="A2" s="47" t="s">
        <v>28</v>
      </c>
      <c r="B2" s="47" t="s">
        <v>29</v>
      </c>
      <c r="C2" s="47" t="s">
        <v>18</v>
      </c>
      <c r="D2" s="47"/>
      <c r="E2" s="47" t="s">
        <v>23</v>
      </c>
      <c r="F2" s="47" t="s">
        <v>19</v>
      </c>
      <c r="G2" s="47" t="s">
        <v>20</v>
      </c>
      <c r="H2" s="47" t="s">
        <v>21</v>
      </c>
      <c r="I2" s="47" t="s">
        <v>24</v>
      </c>
      <c r="J2" s="47" t="s">
        <v>25</v>
      </c>
      <c r="K2" s="47" t="s">
        <v>22</v>
      </c>
      <c r="L2" s="48" t="s">
        <v>30</v>
      </c>
      <c r="M2" s="48" t="s">
        <v>32</v>
      </c>
      <c r="N2" s="50" t="s">
        <v>26</v>
      </c>
    </row>
    <row r="3" spans="1:14" s="3" customFormat="1" ht="43.5" customHeight="1" thickBot="1">
      <c r="A3" s="47"/>
      <c r="B3" s="47"/>
      <c r="C3" s="30">
        <v>0.7</v>
      </c>
      <c r="D3" s="30">
        <v>0.3</v>
      </c>
      <c r="E3" s="47"/>
      <c r="F3" s="47"/>
      <c r="G3" s="47"/>
      <c r="H3" s="47"/>
      <c r="I3" s="47"/>
      <c r="J3" s="47"/>
      <c r="K3" s="47"/>
      <c r="L3" s="49"/>
      <c r="M3" s="49"/>
      <c r="N3" s="50"/>
    </row>
    <row r="4" spans="1:14" ht="29.25" customHeight="1" thickBot="1">
      <c r="A4" s="4" t="s">
        <v>9</v>
      </c>
      <c r="B4" s="31">
        <v>4382637.41</v>
      </c>
      <c r="C4" s="31">
        <v>1094576.8500000001</v>
      </c>
      <c r="D4" s="31">
        <v>110547.47</v>
      </c>
      <c r="E4" s="31">
        <v>43131.82</v>
      </c>
      <c r="F4" s="31">
        <v>0</v>
      </c>
      <c r="G4" s="31">
        <v>23735.4</v>
      </c>
      <c r="H4" s="31">
        <v>177261.82</v>
      </c>
      <c r="I4" s="31">
        <v>76484.929999999993</v>
      </c>
      <c r="J4" s="31">
        <v>10998.4</v>
      </c>
      <c r="K4" s="31">
        <v>1478648.05</v>
      </c>
      <c r="L4" s="31">
        <v>102852</v>
      </c>
      <c r="M4" s="31">
        <v>446.07</v>
      </c>
      <c r="N4" s="31">
        <f>SUM(B4:M4)</f>
        <v>7501320.2200000007</v>
      </c>
    </row>
    <row r="5" spans="1:14" ht="29.25" customHeight="1" thickBot="1">
      <c r="A5" s="5" t="s">
        <v>1</v>
      </c>
      <c r="B5" s="32">
        <v>4438048.78</v>
      </c>
      <c r="C5" s="32">
        <v>1108416.01</v>
      </c>
      <c r="D5" s="32">
        <v>193596.51</v>
      </c>
      <c r="E5" s="32">
        <v>43677.15</v>
      </c>
      <c r="F5" s="32">
        <v>0</v>
      </c>
      <c r="G5" s="32">
        <v>24035.5</v>
      </c>
      <c r="H5" s="32">
        <v>175950.29</v>
      </c>
      <c r="I5" s="32">
        <v>107949.94</v>
      </c>
      <c r="J5" s="32">
        <v>11137.46</v>
      </c>
      <c r="K5" s="32">
        <v>1488264.38</v>
      </c>
      <c r="L5" s="32">
        <v>702981</v>
      </c>
      <c r="M5" s="32">
        <v>491.2</v>
      </c>
      <c r="N5" s="32">
        <f t="shared" ref="N5:N16" si="0">SUM(B5:M5)</f>
        <v>8294548.2200000007</v>
      </c>
    </row>
    <row r="6" spans="1:14" ht="29.25" customHeight="1" thickBot="1">
      <c r="A6" s="4" t="s">
        <v>2</v>
      </c>
      <c r="B6" s="31">
        <v>25257297.57</v>
      </c>
      <c r="C6" s="31">
        <v>6308085.9299999997</v>
      </c>
      <c r="D6" s="31">
        <v>1304660.25</v>
      </c>
      <c r="E6" s="31">
        <v>248570.23999999999</v>
      </c>
      <c r="F6" s="31">
        <v>0</v>
      </c>
      <c r="G6" s="31">
        <v>136787.98000000001</v>
      </c>
      <c r="H6" s="31">
        <v>877954.15</v>
      </c>
      <c r="I6" s="31">
        <v>868933.93</v>
      </c>
      <c r="J6" s="31">
        <v>63384.2</v>
      </c>
      <c r="K6" s="31">
        <v>6764706.4000000004</v>
      </c>
      <c r="L6" s="31">
        <v>4268528</v>
      </c>
      <c r="M6" s="31">
        <v>2662.03</v>
      </c>
      <c r="N6" s="31">
        <f t="shared" si="0"/>
        <v>46101570.68</v>
      </c>
    </row>
    <row r="7" spans="1:14" ht="29.25" customHeight="1" thickBot="1">
      <c r="A7" s="5" t="s">
        <v>10</v>
      </c>
      <c r="B7" s="32">
        <v>5710191.79</v>
      </c>
      <c r="C7" s="32">
        <v>1426137.55</v>
      </c>
      <c r="D7" s="32">
        <v>225205.97</v>
      </c>
      <c r="E7" s="32">
        <v>56196.98</v>
      </c>
      <c r="F7" s="32">
        <v>0</v>
      </c>
      <c r="G7" s="32">
        <v>30925.15</v>
      </c>
      <c r="H7" s="32">
        <v>224009.8</v>
      </c>
      <c r="I7" s="32">
        <v>119790.19</v>
      </c>
      <c r="J7" s="32">
        <v>14329.96</v>
      </c>
      <c r="K7" s="32">
        <v>1841696.47</v>
      </c>
      <c r="L7" s="32">
        <v>685464</v>
      </c>
      <c r="M7" s="32">
        <v>574.44000000000005</v>
      </c>
      <c r="N7" s="32">
        <f t="shared" si="0"/>
        <v>10334522.300000001</v>
      </c>
    </row>
    <row r="8" spans="1:14" ht="29.25" customHeight="1" thickBot="1">
      <c r="A8" s="4" t="s">
        <v>12</v>
      </c>
      <c r="B8" s="31">
        <v>23574165.82</v>
      </c>
      <c r="C8" s="31">
        <v>5887718.7199999997</v>
      </c>
      <c r="D8" s="31">
        <v>1111608.83</v>
      </c>
      <c r="E8" s="31">
        <v>232005.65</v>
      </c>
      <c r="F8" s="31">
        <v>0</v>
      </c>
      <c r="G8" s="31">
        <v>127672.51</v>
      </c>
      <c r="H8" s="31">
        <v>843388.78</v>
      </c>
      <c r="I8" s="31">
        <v>768803.91</v>
      </c>
      <c r="J8" s="31">
        <v>59160.31</v>
      </c>
      <c r="K8" s="31">
        <v>6851410.6699999999</v>
      </c>
      <c r="L8" s="31">
        <v>22958085</v>
      </c>
      <c r="M8" s="31">
        <v>2280</v>
      </c>
      <c r="N8" s="31">
        <f t="shared" si="0"/>
        <v>62416300.199999996</v>
      </c>
    </row>
    <row r="9" spans="1:14" ht="29.25" customHeight="1" thickBot="1">
      <c r="A9" s="5" t="s">
        <v>3</v>
      </c>
      <c r="B9" s="32">
        <v>7611354.3099999996</v>
      </c>
      <c r="C9" s="32">
        <v>1900958.6</v>
      </c>
      <c r="D9" s="32">
        <v>247874.37</v>
      </c>
      <c r="E9" s="32">
        <v>74907.3</v>
      </c>
      <c r="F9" s="32">
        <v>0</v>
      </c>
      <c r="G9" s="32">
        <v>41221.43</v>
      </c>
      <c r="H9" s="32">
        <v>277552.90999999997</v>
      </c>
      <c r="I9" s="32">
        <v>186388.54</v>
      </c>
      <c r="J9" s="32">
        <v>19101</v>
      </c>
      <c r="K9" s="32">
        <v>2778002.93</v>
      </c>
      <c r="L9" s="32">
        <v>1469092</v>
      </c>
      <c r="M9" s="32">
        <v>809.28</v>
      </c>
      <c r="N9" s="32">
        <f t="shared" si="0"/>
        <v>14607262.669999998</v>
      </c>
    </row>
    <row r="10" spans="1:14" ht="29.25" customHeight="1" thickBot="1">
      <c r="A10" s="4" t="s">
        <v>33</v>
      </c>
      <c r="B10" s="31">
        <v>1692134.17</v>
      </c>
      <c r="C10" s="31">
        <v>422615.59000000008</v>
      </c>
      <c r="D10" s="31">
        <v>73814.260000000009</v>
      </c>
      <c r="E10" s="31">
        <v>16653.18</v>
      </c>
      <c r="F10" s="31">
        <v>0</v>
      </c>
      <c r="G10" s="31">
        <v>9164.2300000000032</v>
      </c>
      <c r="H10" s="31">
        <v>67086.13</v>
      </c>
      <c r="I10" s="31">
        <v>41159.03</v>
      </c>
      <c r="J10" s="31">
        <v>4246.4800000000014</v>
      </c>
      <c r="K10" s="31">
        <v>567443.74000000022</v>
      </c>
      <c r="L10" s="31">
        <v>231030</v>
      </c>
      <c r="M10" s="31">
        <v>187.29000000000002</v>
      </c>
      <c r="N10" s="31">
        <f t="shared" si="0"/>
        <v>3125534.0999999996</v>
      </c>
    </row>
    <row r="11" spans="1:14" ht="29.25" customHeight="1" thickBot="1">
      <c r="A11" s="5" t="s">
        <v>4</v>
      </c>
      <c r="B11" s="32">
        <v>6875191.7000000002</v>
      </c>
      <c r="C11" s="32">
        <v>1717099.78</v>
      </c>
      <c r="D11" s="32">
        <v>349124.34</v>
      </c>
      <c r="E11" s="32">
        <v>67662.350000000006</v>
      </c>
      <c r="F11" s="32">
        <v>0</v>
      </c>
      <c r="G11" s="32">
        <v>37234.53</v>
      </c>
      <c r="H11" s="32">
        <v>257981.97</v>
      </c>
      <c r="I11" s="32">
        <v>156898.54999999999</v>
      </c>
      <c r="J11" s="32">
        <v>17253.57</v>
      </c>
      <c r="K11" s="32">
        <v>1999015.84</v>
      </c>
      <c r="L11" s="32">
        <v>2143282</v>
      </c>
      <c r="M11" s="32">
        <v>684.33</v>
      </c>
      <c r="N11" s="32">
        <f t="shared" si="0"/>
        <v>13621428.960000001</v>
      </c>
    </row>
    <row r="12" spans="1:14" ht="29.25" customHeight="1" thickBot="1">
      <c r="A12" s="4" t="s">
        <v>5</v>
      </c>
      <c r="B12" s="31">
        <v>4237365.55</v>
      </c>
      <c r="C12" s="31">
        <v>1058294.77</v>
      </c>
      <c r="D12" s="31">
        <v>189176.74</v>
      </c>
      <c r="E12" s="31">
        <v>41702.120000000003</v>
      </c>
      <c r="F12" s="31">
        <v>0</v>
      </c>
      <c r="G12" s="31">
        <v>22948.639999999999</v>
      </c>
      <c r="H12" s="31">
        <v>165034.97</v>
      </c>
      <c r="I12" s="31">
        <v>83226</v>
      </c>
      <c r="J12" s="31">
        <v>10633.84</v>
      </c>
      <c r="K12" s="31">
        <v>1380501.31</v>
      </c>
      <c r="L12" s="31">
        <v>473470</v>
      </c>
      <c r="M12" s="31">
        <v>447.78</v>
      </c>
      <c r="N12" s="31">
        <f t="shared" si="0"/>
        <v>7662801.7199999997</v>
      </c>
    </row>
    <row r="13" spans="1:14" ht="29.25" customHeight="1" thickBot="1">
      <c r="A13" s="5" t="s">
        <v>6</v>
      </c>
      <c r="B13" s="32">
        <v>5301001.34</v>
      </c>
      <c r="C13" s="32">
        <v>1323941.01</v>
      </c>
      <c r="D13" s="32">
        <v>184704.94999999998</v>
      </c>
      <c r="E13" s="32">
        <v>52169.919999999998</v>
      </c>
      <c r="F13" s="32">
        <v>0</v>
      </c>
      <c r="G13" s="32">
        <v>28709.050000000003</v>
      </c>
      <c r="H13" s="32">
        <v>191994.77</v>
      </c>
      <c r="I13" s="32">
        <v>105449.27</v>
      </c>
      <c r="J13" s="32">
        <v>13303.08</v>
      </c>
      <c r="K13" s="32">
        <v>1839549.46</v>
      </c>
      <c r="L13" s="32">
        <v>308</v>
      </c>
      <c r="M13" s="32">
        <v>534.13</v>
      </c>
      <c r="N13" s="32">
        <f t="shared" si="0"/>
        <v>9041664.9799999986</v>
      </c>
    </row>
    <row r="14" spans="1:14" ht="29.25" customHeight="1" thickBot="1">
      <c r="A14" s="4" t="s">
        <v>7</v>
      </c>
      <c r="B14" s="31">
        <v>4975251.8</v>
      </c>
      <c r="C14" s="31">
        <v>1242584.08</v>
      </c>
      <c r="D14" s="31">
        <v>46254.87</v>
      </c>
      <c r="E14" s="31">
        <v>48964.05</v>
      </c>
      <c r="F14" s="31">
        <v>0</v>
      </c>
      <c r="G14" s="31">
        <v>26944.87</v>
      </c>
      <c r="H14" s="31">
        <v>172404.02</v>
      </c>
      <c r="I14" s="31">
        <v>22598.05</v>
      </c>
      <c r="J14" s="31">
        <v>12485.59</v>
      </c>
      <c r="K14" s="31">
        <v>1824567.81</v>
      </c>
      <c r="L14" s="31">
        <v>570275</v>
      </c>
      <c r="M14" s="31">
        <v>251.55</v>
      </c>
      <c r="N14" s="31">
        <f t="shared" si="0"/>
        <v>8942581.6899999995</v>
      </c>
    </row>
    <row r="15" spans="1:14" ht="29.25" customHeight="1" thickBot="1">
      <c r="A15" s="5" t="s">
        <v>34</v>
      </c>
      <c r="B15" s="32">
        <v>1489457.4300000006</v>
      </c>
      <c r="C15" s="32">
        <v>371996.46999999974</v>
      </c>
      <c r="D15" s="32">
        <v>48506.260000000009</v>
      </c>
      <c r="E15" s="32">
        <v>14658.529999999999</v>
      </c>
      <c r="F15" s="32">
        <v>0</v>
      </c>
      <c r="G15" s="32">
        <v>8066.57</v>
      </c>
      <c r="H15" s="32">
        <v>54314.020000000019</v>
      </c>
      <c r="I15" s="32">
        <v>36474.160000000003</v>
      </c>
      <c r="J15" s="32">
        <v>3737.8499999999985</v>
      </c>
      <c r="K15" s="32">
        <v>543624.29</v>
      </c>
      <c r="L15" s="32">
        <v>693757</v>
      </c>
      <c r="M15" s="32">
        <v>158.37</v>
      </c>
      <c r="N15" s="32">
        <f t="shared" si="0"/>
        <v>3264750.9500000007</v>
      </c>
    </row>
    <row r="16" spans="1:14" ht="29.25" customHeight="1" thickBot="1">
      <c r="A16" s="4" t="s">
        <v>8</v>
      </c>
      <c r="B16" s="31">
        <v>3554380.09</v>
      </c>
      <c r="C16" s="31">
        <v>887717.1</v>
      </c>
      <c r="D16" s="31">
        <v>51764.72</v>
      </c>
      <c r="E16" s="31">
        <v>34980.51</v>
      </c>
      <c r="F16" s="31">
        <v>0</v>
      </c>
      <c r="G16" s="31">
        <v>19249.740000000002</v>
      </c>
      <c r="H16" s="31">
        <v>128759.81</v>
      </c>
      <c r="I16" s="31">
        <v>28726.7</v>
      </c>
      <c r="J16" s="31">
        <v>8919.86</v>
      </c>
      <c r="K16" s="31">
        <v>1071837.45</v>
      </c>
      <c r="L16" s="31">
        <v>239935</v>
      </c>
      <c r="M16" s="31">
        <v>274.93</v>
      </c>
      <c r="N16" s="31">
        <f t="shared" si="0"/>
        <v>6026545.9099999992</v>
      </c>
    </row>
    <row r="17" spans="1:34" s="8" customFormat="1" ht="42.75" customHeight="1" thickBot="1">
      <c r="A17" s="6" t="s">
        <v>11</v>
      </c>
      <c r="B17" s="33">
        <f>SUM(B4:B16)</f>
        <v>99098477.76000002</v>
      </c>
      <c r="C17" s="33">
        <f>SUM(C4:C16)</f>
        <v>24750142.460000001</v>
      </c>
      <c r="D17" s="33">
        <f>SUM(D4:D16)</f>
        <v>4136839.5400000005</v>
      </c>
      <c r="E17" s="33">
        <f t="shared" ref="E17:L17" si="1">SUM(E4:E16)</f>
        <v>975279.80000000016</v>
      </c>
      <c r="F17" s="33">
        <f t="shared" si="1"/>
        <v>0</v>
      </c>
      <c r="G17" s="33">
        <f t="shared" si="1"/>
        <v>536695.6</v>
      </c>
      <c r="H17" s="33">
        <f t="shared" si="1"/>
        <v>3613693.4400000004</v>
      </c>
      <c r="I17" s="33">
        <f t="shared" si="1"/>
        <v>2602883.1999999997</v>
      </c>
      <c r="J17" s="33">
        <f t="shared" si="1"/>
        <v>248691.59999999998</v>
      </c>
      <c r="K17" s="33">
        <f t="shared" si="1"/>
        <v>30429268.799999997</v>
      </c>
      <c r="L17" s="33">
        <f t="shared" si="1"/>
        <v>34539059</v>
      </c>
      <c r="M17" s="33">
        <f>SUM(M4:M16)</f>
        <v>9801.4</v>
      </c>
      <c r="N17" s="33">
        <f>SUM(N4:N16)</f>
        <v>200940832.59999996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27" customHeight="1">
      <c r="A18" s="54" t="s">
        <v>35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44"/>
      <c r="M18" s="44"/>
      <c r="N18" s="39"/>
    </row>
    <row r="19" spans="1:34" s="37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41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52" t="s">
        <v>37</v>
      </c>
      <c r="B20" s="53"/>
      <c r="C20" s="53"/>
      <c r="D20" s="12"/>
      <c r="E20" s="13" t="s">
        <v>16</v>
      </c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56" t="s">
        <v>17</v>
      </c>
      <c r="B21" s="56"/>
      <c r="C21" s="56"/>
      <c r="D21" s="45"/>
      <c r="E21" s="34">
        <v>412910324</v>
      </c>
      <c r="F21" s="17" t="s">
        <v>13</v>
      </c>
      <c r="G21" s="34">
        <f>ROUND(E21*0.24,2)</f>
        <v>99098477.760000005</v>
      </c>
      <c r="H21" s="38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56" t="s">
        <v>31</v>
      </c>
      <c r="B22" s="56"/>
      <c r="C22" s="56"/>
      <c r="D22" s="45"/>
      <c r="E22" s="34">
        <v>24750142.460000001</v>
      </c>
      <c r="F22" s="17" t="s">
        <v>15</v>
      </c>
      <c r="G22" s="34">
        <f>E22</f>
        <v>24750142.460000001</v>
      </c>
      <c r="H22" s="38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6.25" customHeight="1">
      <c r="A23" s="56" t="s">
        <v>27</v>
      </c>
      <c r="B23" s="56"/>
      <c r="C23" s="56"/>
      <c r="D23" s="45"/>
      <c r="E23" s="34">
        <v>4136839.54</v>
      </c>
      <c r="F23" s="17" t="s">
        <v>15</v>
      </c>
      <c r="G23" s="34">
        <f>E23</f>
        <v>4136839.54</v>
      </c>
      <c r="H23" s="38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4" customHeight="1">
      <c r="A24" s="56" t="s">
        <v>23</v>
      </c>
      <c r="B24" s="56"/>
      <c r="C24" s="56"/>
      <c r="D24" s="45"/>
      <c r="E24" s="34">
        <v>4876399</v>
      </c>
      <c r="F24" s="17" t="s">
        <v>14</v>
      </c>
      <c r="G24" s="34">
        <f>ROUND(E24*0.2,2)</f>
        <v>975279.8</v>
      </c>
      <c r="H24" s="38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7" customHeight="1">
      <c r="A25" s="56" t="s">
        <v>19</v>
      </c>
      <c r="B25" s="56"/>
      <c r="C25" s="56"/>
      <c r="D25" s="45"/>
      <c r="E25" s="36"/>
      <c r="F25" s="17" t="s">
        <v>14</v>
      </c>
      <c r="G25" s="34">
        <f>ROUND(E25*0.2,2)</f>
        <v>0</v>
      </c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32.25" customHeight="1">
      <c r="A26" s="56" t="s">
        <v>20</v>
      </c>
      <c r="B26" s="56"/>
      <c r="C26" s="56"/>
      <c r="D26" s="45"/>
      <c r="E26" s="34">
        <v>2683478</v>
      </c>
      <c r="F26" s="17" t="s">
        <v>14</v>
      </c>
      <c r="G26" s="34">
        <f>ROUND(E26*0.2,2)</f>
        <v>536695.6</v>
      </c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56" t="s">
        <v>21</v>
      </c>
      <c r="B27" s="56"/>
      <c r="C27" s="56"/>
      <c r="D27" s="45"/>
      <c r="E27" s="34">
        <v>15057056</v>
      </c>
      <c r="F27" s="17" t="s">
        <v>13</v>
      </c>
      <c r="G27" s="34">
        <f>ROUND(E27*0.24,2)</f>
        <v>3613693.44</v>
      </c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47.25" customHeight="1">
      <c r="A28" s="56" t="s">
        <v>24</v>
      </c>
      <c r="B28" s="56"/>
      <c r="C28" s="56"/>
      <c r="D28" s="45"/>
      <c r="E28" s="34">
        <v>13014416</v>
      </c>
      <c r="F28" s="17" t="s">
        <v>14</v>
      </c>
      <c r="G28" s="34">
        <f>ROUND(E28*0.2,2)</f>
        <v>2602883.2000000002</v>
      </c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47.25" customHeight="1">
      <c r="A29" s="56" t="s">
        <v>25</v>
      </c>
      <c r="B29" s="56"/>
      <c r="C29" s="56"/>
      <c r="D29" s="45"/>
      <c r="E29" s="34">
        <v>1243458</v>
      </c>
      <c r="F29" s="17" t="s">
        <v>14</v>
      </c>
      <c r="G29" s="34">
        <f>ROUND(E29*0.2,2)</f>
        <v>248691.6</v>
      </c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29.25" customHeight="1">
      <c r="A30" s="56" t="s">
        <v>22</v>
      </c>
      <c r="B30" s="56"/>
      <c r="C30" s="56"/>
      <c r="D30" s="45"/>
      <c r="E30" s="34">
        <v>126788620</v>
      </c>
      <c r="F30" s="17" t="s">
        <v>13</v>
      </c>
      <c r="G30" s="34">
        <f>ROUND(E30*0.24,2)</f>
        <v>30429268.800000001</v>
      </c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25.5">
      <c r="A31" s="43" t="s">
        <v>30</v>
      </c>
      <c r="B31" s="43"/>
      <c r="C31" s="43"/>
      <c r="D31" s="45"/>
      <c r="E31" s="34">
        <v>98116149</v>
      </c>
      <c r="F31" s="17"/>
      <c r="G31" s="34">
        <v>34539059</v>
      </c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40.5" customHeight="1">
      <c r="A32" s="56" t="str">
        <f>+M2</f>
        <v>ART. 126 de la LISR  (Enajenación de Bienes)</v>
      </c>
      <c r="B32" s="56"/>
      <c r="C32" s="56"/>
      <c r="D32" s="45"/>
      <c r="E32" s="34">
        <v>49007</v>
      </c>
      <c r="F32" s="17" t="s">
        <v>14</v>
      </c>
      <c r="G32" s="34">
        <f>ROUND(E32*0.2,2)</f>
        <v>9801.4</v>
      </c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14" ht="27" thickBot="1">
      <c r="A33" s="55" t="s">
        <v>11</v>
      </c>
      <c r="B33" s="55"/>
      <c r="C33" s="55"/>
      <c r="D33" s="18"/>
      <c r="E33" s="35">
        <f>SUM(E21:E32)</f>
        <v>703625889</v>
      </c>
      <c r="F33" s="19"/>
      <c r="G33" s="35">
        <f>SUM(G21:G32)</f>
        <v>200940832.59999999</v>
      </c>
      <c r="H33" s="42"/>
      <c r="I33" s="42"/>
      <c r="J33" s="11"/>
      <c r="K33" s="11"/>
      <c r="L33" s="11"/>
      <c r="M33" s="11"/>
      <c r="N33" s="11"/>
    </row>
    <row r="34" spans="1:14" ht="26.25" thickTop="1">
      <c r="A34" s="10"/>
      <c r="B34" s="10"/>
      <c r="C34" s="10"/>
      <c r="D34" s="10"/>
      <c r="E34" s="29"/>
      <c r="F34" s="10"/>
      <c r="G34" s="40"/>
      <c r="H34" s="10"/>
      <c r="I34" s="10"/>
      <c r="J34" s="11"/>
      <c r="K34" s="11"/>
      <c r="L34" s="11"/>
      <c r="M34" s="11"/>
      <c r="N34" s="11"/>
    </row>
    <row r="35" spans="1:14" ht="25.5">
      <c r="A35" s="20"/>
      <c r="B35" s="20"/>
      <c r="C35" s="20"/>
      <c r="D35" s="20"/>
      <c r="E35" s="20"/>
      <c r="F35" s="20"/>
      <c r="G35" s="34"/>
      <c r="H35" s="20"/>
      <c r="I35" s="20"/>
    </row>
    <row r="36" spans="1:14">
      <c r="A36" s="20"/>
      <c r="B36" s="20"/>
      <c r="C36" s="20"/>
      <c r="D36" s="20"/>
      <c r="E36" s="20"/>
      <c r="F36" s="20"/>
      <c r="G36" s="20"/>
      <c r="H36" s="20"/>
      <c r="I36" s="20"/>
    </row>
    <row r="37" spans="1:14" s="1" customFormat="1" ht="18">
      <c r="A37" s="51"/>
      <c r="B37" s="51"/>
      <c r="C37" s="51"/>
      <c r="D37" s="21"/>
      <c r="E37" s="22"/>
      <c r="F37" s="23"/>
      <c r="G37" s="22"/>
      <c r="H37" s="22"/>
      <c r="I37" s="23"/>
      <c r="J37" s="22"/>
    </row>
    <row r="38" spans="1:14" s="1" customFormat="1" ht="18">
      <c r="A38" s="51"/>
      <c r="B38" s="51"/>
      <c r="C38" s="51"/>
      <c r="D38" s="21"/>
      <c r="E38" s="22"/>
      <c r="F38" s="23"/>
      <c r="G38" s="22"/>
      <c r="H38" s="22"/>
      <c r="I38" s="23"/>
      <c r="J38" s="22"/>
    </row>
    <row r="39" spans="1:14" s="1" customFormat="1" ht="18">
      <c r="A39" s="51"/>
      <c r="B39" s="51"/>
      <c r="C39" s="51"/>
      <c r="D39" s="21"/>
      <c r="E39" s="22"/>
      <c r="F39" s="23"/>
      <c r="G39" s="22"/>
      <c r="H39" s="22"/>
      <c r="I39" s="23"/>
      <c r="J39" s="22"/>
    </row>
    <row r="40" spans="1:14" s="1" customFormat="1" ht="18">
      <c r="A40" s="51"/>
      <c r="B40" s="51"/>
      <c r="C40" s="51"/>
      <c r="D40" s="21"/>
      <c r="E40" s="22"/>
      <c r="F40" s="23"/>
      <c r="G40" s="22"/>
      <c r="H40" s="22"/>
      <c r="I40" s="23"/>
      <c r="J40" s="22"/>
    </row>
    <row r="41" spans="1:14" s="1" customFormat="1" ht="18">
      <c r="A41" s="51"/>
      <c r="B41" s="51"/>
      <c r="C41" s="51"/>
      <c r="D41" s="21"/>
      <c r="E41" s="22"/>
      <c r="F41" s="23"/>
      <c r="G41" s="22"/>
      <c r="H41" s="22"/>
      <c r="I41" s="23"/>
      <c r="J41" s="22"/>
    </row>
    <row r="42" spans="1:14" s="1" customFormat="1" ht="18">
      <c r="A42" s="51"/>
      <c r="B42" s="51"/>
      <c r="C42" s="51"/>
      <c r="D42" s="21"/>
      <c r="E42" s="22"/>
      <c r="F42" s="23"/>
      <c r="G42" s="22"/>
      <c r="H42" s="22"/>
      <c r="I42" s="23"/>
      <c r="J42" s="22"/>
    </row>
    <row r="43" spans="1:14" s="1" customFormat="1" ht="18">
      <c r="A43" s="51"/>
      <c r="B43" s="51"/>
      <c r="C43" s="51"/>
      <c r="D43" s="21"/>
      <c r="E43" s="22"/>
      <c r="F43" s="23"/>
      <c r="G43" s="22"/>
      <c r="H43" s="22"/>
      <c r="I43" s="23"/>
      <c r="J43" s="22"/>
    </row>
    <row r="44" spans="1:14" s="1" customFormat="1" ht="18">
      <c r="A44" s="51"/>
      <c r="B44" s="51"/>
      <c r="C44" s="51"/>
      <c r="D44" s="21"/>
      <c r="E44" s="22"/>
      <c r="F44" s="23"/>
      <c r="G44" s="22"/>
      <c r="H44" s="22"/>
      <c r="I44" s="23"/>
      <c r="J44" s="22"/>
    </row>
    <row r="45" spans="1:14" s="1" customFormat="1" ht="18">
      <c r="A45" s="51"/>
      <c r="B45" s="51"/>
      <c r="C45" s="51"/>
      <c r="D45" s="24"/>
      <c r="E45" s="22"/>
      <c r="F45" s="23"/>
      <c r="G45" s="22"/>
      <c r="H45" s="22"/>
      <c r="I45" s="23"/>
      <c r="J45" s="22"/>
    </row>
    <row r="46" spans="1:14" s="1" customFormat="1" ht="18">
      <c r="A46" s="51"/>
      <c r="B46" s="51"/>
      <c r="C46" s="51"/>
      <c r="D46" s="21"/>
      <c r="E46" s="22"/>
      <c r="F46" s="23"/>
      <c r="G46" s="22"/>
      <c r="H46" s="22"/>
      <c r="I46" s="23"/>
      <c r="J46" s="22"/>
    </row>
    <row r="47" spans="1:14" ht="18">
      <c r="A47" s="20"/>
      <c r="B47" s="20"/>
      <c r="C47" s="20"/>
      <c r="D47" s="25"/>
      <c r="E47" s="25"/>
      <c r="F47" s="25"/>
      <c r="G47" s="25"/>
      <c r="H47" s="25"/>
      <c r="I47" s="25"/>
      <c r="J47" s="25"/>
    </row>
    <row r="48" spans="1:14" ht="15.75">
      <c r="A48" s="20"/>
      <c r="B48" s="20"/>
      <c r="C48" s="20"/>
      <c r="D48" s="26"/>
      <c r="E48" s="26"/>
      <c r="F48" s="22"/>
      <c r="G48" s="22"/>
      <c r="H48" s="22"/>
      <c r="I48" s="23"/>
    </row>
    <row r="49" spans="4:9" ht="15.75">
      <c r="D49" s="27"/>
      <c r="E49" s="27"/>
      <c r="F49" s="27"/>
      <c r="G49" s="27"/>
      <c r="I49" s="28"/>
    </row>
  </sheetData>
  <mergeCells count="38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2:C32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K18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(2)</vt:lpstr>
      <vt:lpstr>'PORTAL SEFIN (2)'!Área_de_impresión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2022-04-07T13:40:03Z</dcterms:modified>
</cp:coreProperties>
</file>