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ropbox\septiembre\"/>
    </mc:Choice>
  </mc:AlternateContent>
  <xr:revisionPtr revIDLastSave="0" documentId="13_ncr:1_{3D65FB2B-AC01-4C81-9B4D-2E93EC39DAD0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PORTAL SEFIN" sheetId="34" r:id="rId1"/>
  </sheets>
  <definedNames>
    <definedName name="_xlnm.Print_Area" localSheetId="0">'PORTAL SEFIN'!$A$1:$N$35</definedName>
  </definedNames>
  <calcPr calcId="191029"/>
</workbook>
</file>

<file path=xl/calcChain.xml><?xml version="1.0" encoding="utf-8"?>
<calcChain xmlns="http://schemas.openxmlformats.org/spreadsheetml/2006/main">
  <c r="G29" i="34" l="1"/>
  <c r="G22" i="34" l="1"/>
  <c r="G33" i="34" l="1"/>
  <c r="A33" i="34"/>
  <c r="G31" i="34"/>
  <c r="G30" i="34"/>
  <c r="G28" i="34"/>
  <c r="G27" i="34"/>
  <c r="G26" i="34"/>
  <c r="G25" i="34"/>
  <c r="G24" i="34"/>
  <c r="G21" i="34"/>
  <c r="M17" i="34"/>
  <c r="L17" i="34"/>
  <c r="K17" i="34"/>
  <c r="J17" i="34"/>
  <c r="I17" i="34"/>
  <c r="H17" i="34"/>
  <c r="G17" i="34"/>
  <c r="F17" i="34"/>
  <c r="E17" i="34"/>
  <c r="D17" i="34"/>
  <c r="C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4" i="34"/>
  <c r="N17" i="34" l="1"/>
  <c r="E34" i="34"/>
  <c r="G23" i="34"/>
  <c r="G34" i="34" s="1"/>
</calcChain>
</file>

<file path=xl/sharedStrings.xml><?xml version="1.0" encoding="utf-8"?>
<sst xmlns="http://schemas.openxmlformats.org/spreadsheetml/2006/main" count="56" uniqueCount="38">
  <si>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</si>
  <si>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</si>
  <si>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</si>
  <si>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</si>
  <si>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</si>
  <si>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</si>
  <si>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</si>
  <si>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</si>
  <si>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</si>
  <si>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</si>
  <si>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</si>
  <si>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</si>
  <si>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</si>
  <si>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</si>
  <si>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</si>
  <si>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</si>
  <si>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</si>
  <si>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</si>
  <si>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</si>
  <si>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</si>
  <si>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</si>
  <si>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</si>
  <si>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</si>
  <si>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</si>
  <si>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</si>
  <si>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</si>
  <si>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</si>
  <si>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</si>
  <si>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ISR</t>
  </si>
  <si>
    <t>Fondo de Fomento Municipal (BASE 2013+70%)</t>
  </si>
  <si>
    <t>ART. 126 de la LISR  (Enajenación de Bienes)</t>
  </si>
  <si>
    <t>DZITBALCHE</t>
  </si>
  <si>
    <t>SEYBAPLAYA</t>
  </si>
  <si>
    <r>
      <t xml:space="preserve">Fondo General de 
Participaciones </t>
    </r>
    <r>
      <rPr>
        <b/>
        <sz val="14"/>
        <rFont val="Arial"/>
        <family val="2"/>
      </rPr>
      <t>/1</t>
    </r>
  </si>
  <si>
    <t>PARTICIPACIONES A MUNICIPIOS SEPTIEMBRE 2022</t>
  </si>
  <si>
    <t>SEPTIEMBRE 2022</t>
  </si>
  <si>
    <r>
      <rPr>
        <b/>
        <sz val="14"/>
        <rFont val="Arial"/>
        <family val="2"/>
      </rPr>
      <t>/1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 xml:space="preserve">Se aplica la 4ta Parcialidad del Ajuste Definitivo 2021 por la cantidad de </t>
    </r>
    <r>
      <rPr>
        <sz val="18"/>
        <color rgb="FFFF0000"/>
        <rFont val="Arial"/>
        <family val="2"/>
      </rPr>
      <t>-$16,388,294</t>
    </r>
    <r>
      <rPr>
        <sz val="18"/>
        <rFont val="Arial"/>
        <family val="2"/>
      </rPr>
      <t xml:space="preserve">, quedando un monto pendiente de compensar por la cantidad de </t>
    </r>
    <r>
      <rPr>
        <sz val="18"/>
        <color rgb="FFFF0000"/>
        <rFont val="Arial"/>
        <family val="2"/>
      </rPr>
      <t>-$32,776,587.20</t>
    </r>
  </si>
  <si>
    <t>4ta Parcialidad del ajuste Definitivo 2021 del Fondo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</si>
</sst>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0"/>
      <color rgb="FFFF0000"/>
      <name val="Arial"/>
      <family val="2"/>
    </font>
    <font>
      <sz val="1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58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168" fontId="37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7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168" fontId="27" fillId="2" borderId="0" xfId="47" applyNumberFormat="1" applyFont="1" applyFill="1" applyBorder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1" fillId="2" borderId="0" xfId="1" applyFont="1" applyFill="1" applyBorder="1" applyAlignment="1" applyProtection="1">
      <alignment horizontal="left" vertical="center"/>
    </xf>
    <xf numFmtId="168" fontId="38" fillId="2" borderId="0" xfId="60" applyNumberFormat="1" applyFont="1" applyFill="1" applyBorder="1" applyAlignment="1">
      <alignment vertical="center"/>
    </xf>
    <xf numFmtId="3" fontId="37" fillId="2" borderId="2" xfId="25" applyNumberFormat="1" applyFont="1" applyFill="1" applyBorder="1" applyAlignment="1">
      <alignment horizontal="center" vertical="center"/>
    </xf>
    <xf numFmtId="3" fontId="37" fillId="3" borderId="2" xfId="25" applyNumberFormat="1" applyFont="1" applyFill="1" applyBorder="1" applyAlignment="1">
      <alignment horizontal="center" vertical="center"/>
    </xf>
    <xf numFmtId="3" fontId="29" fillId="5" borderId="2" xfId="25" applyNumberFormat="1" applyFont="1" applyFill="1" applyBorder="1" applyAlignment="1">
      <alignment horizontal="center" vertical="center"/>
    </xf>
    <xf numFmtId="0" fontId="26" fillId="2" borderId="0" xfId="1" applyFont="1" applyFill="1" applyBorder="1" applyAlignment="1" applyProtection="1">
      <alignment horizontal="left" vertical="center" wrapText="1"/>
    </xf>
    <xf numFmtId="0" fontId="32" fillId="2" borderId="0" xfId="1" applyFont="1" applyFill="1" applyBorder="1" applyAlignment="1" applyProtection="1">
      <alignment horizontal="center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18" fillId="2" borderId="3" xfId="47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3" fillId="2" borderId="6" xfId="1" applyFont="1" applyFill="1" applyBorder="1" applyAlignment="1">
      <alignment horizontal="left" vertical="center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10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26</xdr:row>
      <xdr:rowOff>19050</xdr:rowOff>
    </xdr:from>
    <xdr:to>
      <xdr:col>6</xdr:col>
      <xdr:colOff>732663</xdr:colOff>
      <xdr:row>26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24</xdr:row>
      <xdr:rowOff>0</xdr:rowOff>
    </xdr:from>
    <xdr:to>
      <xdr:col>6</xdr:col>
      <xdr:colOff>723138</xdr:colOff>
      <xdr:row>24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29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3963650" y="13544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24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29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3963650" y="13525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32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1768138" y="14644688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32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3963650" y="146637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F7593FE3-DDB5-4B2F-A949-712561C3B0E9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A72F267E-7004-4EF3-A647-3CE8D5287C1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7" name="Text Box 31">
          <a:extLst>
            <a:ext uri="{FF2B5EF4-FFF2-40B4-BE49-F238E27FC236}">
              <a16:creationId xmlns:a16="http://schemas.microsoft.com/office/drawing/2014/main" id="{6AB19E2E-8C26-453C-82FD-9FCC19C87AF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329399D3-48E8-485F-B518-5F2228F628E5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EBA757-18AD-4819-98F1-5D30B9B4D2B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0465003-773E-4A4F-A65A-3C8460D8A19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B12960B-7886-4898-BF07-DCB8A8AA31C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316B60C8-E684-41C2-A1D9-0D6466DFA76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90ED27A-99A5-4BB2-967E-D95EE31BCD0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0D2AA48-2C3A-46E6-8C94-C7DF4F5135BC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93D374F-EA55-4CD1-AD06-D99EA0E276D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2CD3C5FA-225E-4374-8094-21626C9D8D9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85F9BA9-0C41-4FB6-94A9-4F87CB58EF66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70C9671-2A91-4D88-9193-5159020DD2D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E7D78369-B201-424B-861B-B139873E335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CBFF3B2-AF2A-4FD0-98CC-157E4D18FA4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2D04CE71-95FF-4D11-B523-26C6F65B2DC4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86977DCA-261F-4AF2-AF61-B9458D1F66E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273C75F1-DBB9-4E49-A826-EF17F83A2937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4" name="Text Box 24">
          <a:extLst>
            <a:ext uri="{FF2B5EF4-FFF2-40B4-BE49-F238E27FC236}">
              <a16:creationId xmlns:a16="http://schemas.microsoft.com/office/drawing/2014/main" id="{7A080713-DCE3-4001-A797-5427D5B35BB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7941026-3723-458D-A123-C2579CAE7F3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A73A7C29-8394-42F5-9351-2226A9EA5ED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07" name="Text Box 24">
          <a:extLst>
            <a:ext uri="{FF2B5EF4-FFF2-40B4-BE49-F238E27FC236}">
              <a16:creationId xmlns:a16="http://schemas.microsoft.com/office/drawing/2014/main" id="{9A549209-2C66-44AF-AE43-21C276D355CE}"/>
            </a:ext>
          </a:extLst>
        </xdr:cNvPr>
        <xdr:cNvSpPr txBox="1">
          <a:spLocks noChangeArrowheads="1"/>
        </xdr:cNvSpPr>
      </xdr:nvSpPr>
      <xdr:spPr bwMode="auto">
        <a:xfrm>
          <a:off x="13725525" y="1268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C8C47833-AF7C-4433-90DE-3004606286A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B0EABD83-22A7-4818-8C72-353793E81D7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F2669C44-4474-430A-AAFF-CC3AA5D619E1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id="{C8DFEE7A-FB61-49D7-92E9-3F4DF00199F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18162195-E74B-4484-B1EB-1E0CE1929CA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9426512A-718F-42C5-870D-1120FC0A9386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17FE5501-0BB7-47FE-AD34-DDBD1E4C23F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15" name="Text Box 22">
          <a:extLst>
            <a:ext uri="{FF2B5EF4-FFF2-40B4-BE49-F238E27FC236}">
              <a16:creationId xmlns:a16="http://schemas.microsoft.com/office/drawing/2014/main" id="{F7CB0D6C-FA03-4215-9239-A90A04A8E35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E722B86A-9A9F-4F5B-9D86-C2CBB50DA44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88F25EFB-4715-42F4-A73C-3B5C9F8506FC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D00F0EA6-B6E2-4E6E-969F-9CB650D8D6A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id="{85FC4C7E-3E04-4D3A-9411-6377891B868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20" name="Text Box 34">
          <a:extLst>
            <a:ext uri="{FF2B5EF4-FFF2-40B4-BE49-F238E27FC236}">
              <a16:creationId xmlns:a16="http://schemas.microsoft.com/office/drawing/2014/main" id="{8A80C440-EB9B-4F5C-B36E-80B95C1C299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AB8D7EEA-1455-433F-8045-66AC9B09ABD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C46DCB5B-40C6-4979-961A-6A1FB21D0590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23" name="Text Box 22">
          <a:extLst>
            <a:ext uri="{FF2B5EF4-FFF2-40B4-BE49-F238E27FC236}">
              <a16:creationId xmlns:a16="http://schemas.microsoft.com/office/drawing/2014/main" id="{BB41AD30-5525-4713-B806-F341E647F41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491367AF-1F6B-48EF-AF67-40A0A80C6A1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25" name="Text Box 17">
          <a:extLst>
            <a:ext uri="{FF2B5EF4-FFF2-40B4-BE49-F238E27FC236}">
              <a16:creationId xmlns:a16="http://schemas.microsoft.com/office/drawing/2014/main" id="{0CDB3F60-553B-4F04-B2D8-975B3F7A507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26" name="Text Box 23">
          <a:extLst>
            <a:ext uri="{FF2B5EF4-FFF2-40B4-BE49-F238E27FC236}">
              <a16:creationId xmlns:a16="http://schemas.microsoft.com/office/drawing/2014/main" id="{1F3B4860-A46C-47B1-B245-7E770E88772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49B775A8-C747-4EC5-83EF-45A3629FDA6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5D97D1BA-5524-4ACE-AC54-A26BB1FBA71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H50"/>
  <sheetViews>
    <sheetView tabSelected="1" zoomScale="40" zoomScaleNormal="40" zoomScaleSheetLayoutView="40" workbookViewId="0">
      <selection activeCell="H34" sqref="H34"/>
    </sheetView>
  </sheetViews>
  <sheetFormatPr baseColWidth="10" defaultRowHeight="14.25"/>
  <cols>
    <col min="1" max="1" width="36.140625" style="1" customWidth="1"/>
    <col min="2" max="2" width="32" style="1" customWidth="1"/>
    <col min="3" max="3" width="30.42578125" style="1" customWidth="1"/>
    <col min="4" max="4" width="33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8.7109375" style="1" customWidth="1"/>
    <col min="13" max="13" width="25.85546875" style="1" customWidth="1"/>
    <col min="14" max="14" width="31" style="1" customWidth="1"/>
    <col min="15" max="34" width="11.42578125" style="1"/>
    <col min="35" max="16384" width="11.42578125" style="2"/>
  </cols>
  <sheetData>
    <row r="1" spans="1:14" ht="151.5" customHeight="1" thickBo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3" customFormat="1" ht="63.75" customHeight="1" thickBot="1">
      <c r="A2" s="53" t="s">
        <v>27</v>
      </c>
      <c r="B2" s="53" t="s">
        <v>33</v>
      </c>
      <c r="C2" s="53" t="s">
        <v>17</v>
      </c>
      <c r="D2" s="53"/>
      <c r="E2" s="53" t="s">
        <v>22</v>
      </c>
      <c r="F2" s="53" t="s">
        <v>18</v>
      </c>
      <c r="G2" s="53" t="s">
        <v>19</v>
      </c>
      <c r="H2" s="53" t="s">
        <v>20</v>
      </c>
      <c r="I2" s="53" t="s">
        <v>23</v>
      </c>
      <c r="J2" s="53" t="s">
        <v>24</v>
      </c>
      <c r="K2" s="53" t="s">
        <v>21</v>
      </c>
      <c r="L2" s="54" t="s">
        <v>28</v>
      </c>
      <c r="M2" s="54" t="s">
        <v>30</v>
      </c>
      <c r="N2" s="56" t="s">
        <v>25</v>
      </c>
    </row>
    <row r="3" spans="1:14" s="3" customFormat="1" ht="43.5" customHeight="1" thickBot="1">
      <c r="A3" s="53"/>
      <c r="B3" s="53"/>
      <c r="C3" s="30">
        <v>0.7</v>
      </c>
      <c r="D3" s="30">
        <v>0.3</v>
      </c>
      <c r="E3" s="53"/>
      <c r="F3" s="53"/>
      <c r="G3" s="53"/>
      <c r="H3" s="53"/>
      <c r="I3" s="53"/>
      <c r="J3" s="53"/>
      <c r="K3" s="53"/>
      <c r="L3" s="55"/>
      <c r="M3" s="55"/>
      <c r="N3" s="56"/>
    </row>
    <row r="4" spans="1:14" ht="29.25" customHeight="1" thickBot="1">
      <c r="A4" s="4" t="s">
        <v>9</v>
      </c>
      <c r="B4" s="44">
        <v>3735869.1399999997</v>
      </c>
      <c r="C4" s="44">
        <v>1095196.3500000001</v>
      </c>
      <c r="D4" s="44">
        <v>130165.05</v>
      </c>
      <c r="E4" s="44">
        <v>61528.37</v>
      </c>
      <c r="F4" s="44">
        <v>0</v>
      </c>
      <c r="G4" s="44">
        <v>36542.04</v>
      </c>
      <c r="H4" s="44">
        <v>177261.82</v>
      </c>
      <c r="I4" s="44">
        <v>111044.2</v>
      </c>
      <c r="J4" s="44">
        <v>10948.72</v>
      </c>
      <c r="K4" s="44">
        <v>1727825.84</v>
      </c>
      <c r="L4" s="44">
        <v>630865</v>
      </c>
      <c r="M4" s="44">
        <v>29572.48</v>
      </c>
      <c r="N4" s="44">
        <f>SUM(B4:M4)</f>
        <v>7746819.0100000007</v>
      </c>
    </row>
    <row r="5" spans="1:14" ht="29.25" customHeight="1" thickBot="1">
      <c r="A5" s="5" t="s">
        <v>1</v>
      </c>
      <c r="B5" s="45">
        <v>3756720.51</v>
      </c>
      <c r="C5" s="45">
        <v>1107334.27</v>
      </c>
      <c r="D5" s="45">
        <v>234863.19</v>
      </c>
      <c r="E5" s="45">
        <v>62210.28</v>
      </c>
      <c r="F5" s="45">
        <v>0</v>
      </c>
      <c r="G5" s="45">
        <v>36947.019999999997</v>
      </c>
      <c r="H5" s="45">
        <v>175950.29</v>
      </c>
      <c r="I5" s="45">
        <v>156019.81</v>
      </c>
      <c r="J5" s="45">
        <v>11070.06</v>
      </c>
      <c r="K5" s="45">
        <v>1739062.69</v>
      </c>
      <c r="L5" s="45">
        <v>1562135</v>
      </c>
      <c r="M5" s="45">
        <v>32564.79</v>
      </c>
      <c r="N5" s="45">
        <f t="shared" ref="N5:N16" si="0">SUM(B5:M5)</f>
        <v>8874877.9099999983</v>
      </c>
    </row>
    <row r="6" spans="1:14" ht="29.25" customHeight="1" thickBot="1">
      <c r="A6" s="4" t="s">
        <v>2</v>
      </c>
      <c r="B6" s="44">
        <v>21562765.75</v>
      </c>
      <c r="C6" s="44">
        <v>6396022.0499999998</v>
      </c>
      <c r="D6" s="44">
        <v>1363783.23</v>
      </c>
      <c r="E6" s="44">
        <v>359329.94</v>
      </c>
      <c r="F6" s="44">
        <v>0</v>
      </c>
      <c r="G6" s="44">
        <v>213408.02</v>
      </c>
      <c r="H6" s="44">
        <v>877954.15</v>
      </c>
      <c r="I6" s="44">
        <v>1198483.8600000001</v>
      </c>
      <c r="J6" s="44">
        <v>63941.31</v>
      </c>
      <c r="K6" s="44">
        <v>7904676.5099999998</v>
      </c>
      <c r="L6" s="44">
        <v>3956952</v>
      </c>
      <c r="M6" s="44">
        <v>176481.4</v>
      </c>
      <c r="N6" s="44">
        <f t="shared" si="0"/>
        <v>44073798.219999999</v>
      </c>
    </row>
    <row r="7" spans="1:14" ht="29.25" customHeight="1" thickBot="1">
      <c r="A7" s="5" t="s">
        <v>10</v>
      </c>
      <c r="B7" s="45">
        <v>4826739.03</v>
      </c>
      <c r="C7" s="45">
        <v>1419641.13</v>
      </c>
      <c r="D7" s="45">
        <v>198592.02</v>
      </c>
      <c r="E7" s="45">
        <v>79755.75</v>
      </c>
      <c r="F7" s="45">
        <v>0</v>
      </c>
      <c r="G7" s="45">
        <v>47367.38</v>
      </c>
      <c r="H7" s="45">
        <v>224009.8</v>
      </c>
      <c r="I7" s="45">
        <v>162603.22</v>
      </c>
      <c r="J7" s="45">
        <v>14192.21</v>
      </c>
      <c r="K7" s="45">
        <v>2152054.2000000002</v>
      </c>
      <c r="L7" s="45">
        <v>36717</v>
      </c>
      <c r="M7" s="45">
        <v>38083.089999999997</v>
      </c>
      <c r="N7" s="45">
        <f t="shared" si="0"/>
        <v>9199754.8299999982</v>
      </c>
    </row>
    <row r="8" spans="1:14" ht="29.25" customHeight="1" thickBot="1">
      <c r="A8" s="4" t="s">
        <v>12</v>
      </c>
      <c r="B8" s="44">
        <v>19861027.449999999</v>
      </c>
      <c r="C8" s="44">
        <v>5902638.7999999998</v>
      </c>
      <c r="D8" s="44">
        <v>1148211.53</v>
      </c>
      <c r="E8" s="44">
        <v>331611.56</v>
      </c>
      <c r="F8" s="44">
        <v>0</v>
      </c>
      <c r="G8" s="44">
        <v>196945.92000000001</v>
      </c>
      <c r="H8" s="44">
        <v>843388.78</v>
      </c>
      <c r="I8" s="44">
        <v>988580.26</v>
      </c>
      <c r="J8" s="44">
        <v>59008.93</v>
      </c>
      <c r="K8" s="44">
        <v>8005991.96</v>
      </c>
      <c r="L8" s="44">
        <v>6487101</v>
      </c>
      <c r="M8" s="44">
        <v>151153.96</v>
      </c>
      <c r="N8" s="44">
        <f t="shared" si="0"/>
        <v>43975660.150000006</v>
      </c>
    </row>
    <row r="9" spans="1:14" ht="29.25" customHeight="1" thickBot="1">
      <c r="A9" s="5" t="s">
        <v>3</v>
      </c>
      <c r="B9" s="45">
        <v>6607770.8999999994</v>
      </c>
      <c r="C9" s="45">
        <v>1938777.3</v>
      </c>
      <c r="D9" s="45">
        <v>427344.99</v>
      </c>
      <c r="E9" s="45">
        <v>108920.93</v>
      </c>
      <c r="F9" s="45">
        <v>0</v>
      </c>
      <c r="G9" s="45">
        <v>64688.74</v>
      </c>
      <c r="H9" s="45">
        <v>277552.90999999997</v>
      </c>
      <c r="I9" s="45">
        <v>285599.82</v>
      </c>
      <c r="J9" s="45">
        <v>19382.04</v>
      </c>
      <c r="K9" s="45">
        <v>3246144.5</v>
      </c>
      <c r="L9" s="45">
        <v>830548</v>
      </c>
      <c r="M9" s="45">
        <v>53651.72</v>
      </c>
      <c r="N9" s="45">
        <f t="shared" si="0"/>
        <v>13860381.85</v>
      </c>
    </row>
    <row r="10" spans="1:14" ht="29.25" customHeight="1" thickBot="1">
      <c r="A10" s="4" t="s">
        <v>31</v>
      </c>
      <c r="B10" s="44">
        <v>1432358.1099999996</v>
      </c>
      <c r="C10" s="44">
        <v>422203.14999999991</v>
      </c>
      <c r="D10" s="44">
        <v>89548.37</v>
      </c>
      <c r="E10" s="44">
        <v>23719.47</v>
      </c>
      <c r="F10" s="44">
        <v>0</v>
      </c>
      <c r="G10" s="44">
        <v>14087.120000000003</v>
      </c>
      <c r="H10" s="44">
        <v>67086.13</v>
      </c>
      <c r="I10" s="44">
        <v>59487.049999999988</v>
      </c>
      <c r="J10" s="44">
        <v>4220.7800000000007</v>
      </c>
      <c r="K10" s="44">
        <v>663067.83000000007</v>
      </c>
      <c r="L10" s="44">
        <v>185221</v>
      </c>
      <c r="M10" s="44">
        <v>12416.26</v>
      </c>
      <c r="N10" s="44">
        <f t="shared" si="0"/>
        <v>2973415.2699999991</v>
      </c>
    </row>
    <row r="11" spans="1:14" ht="29.25" customHeight="1" thickBot="1">
      <c r="A11" s="5" t="s">
        <v>4</v>
      </c>
      <c r="B11" s="45">
        <v>5847546.3899999997</v>
      </c>
      <c r="C11" s="45">
        <v>1719406.99</v>
      </c>
      <c r="D11" s="45">
        <v>278814.19</v>
      </c>
      <c r="E11" s="45">
        <v>96596.67</v>
      </c>
      <c r="F11" s="45">
        <v>0</v>
      </c>
      <c r="G11" s="45">
        <v>57369.29</v>
      </c>
      <c r="H11" s="45">
        <v>257981.97</v>
      </c>
      <c r="I11" s="45">
        <v>213109.64</v>
      </c>
      <c r="J11" s="45">
        <v>17188.990000000002</v>
      </c>
      <c r="K11" s="45">
        <v>2335884.61</v>
      </c>
      <c r="L11" s="45">
        <v>115370</v>
      </c>
      <c r="M11" s="45">
        <v>45367.98</v>
      </c>
      <c r="N11" s="45">
        <f t="shared" si="0"/>
        <v>10984636.720000001</v>
      </c>
    </row>
    <row r="12" spans="1:14" ht="29.25" customHeight="1" thickBot="1">
      <c r="A12" s="4" t="s">
        <v>5</v>
      </c>
      <c r="B12" s="44">
        <v>3607943.8</v>
      </c>
      <c r="C12" s="44">
        <v>1058516.78</v>
      </c>
      <c r="D12" s="44">
        <v>133486.39000000001</v>
      </c>
      <c r="E12" s="44">
        <v>59467.71</v>
      </c>
      <c r="F12" s="44">
        <v>0</v>
      </c>
      <c r="G12" s="44">
        <v>35318.199999999997</v>
      </c>
      <c r="H12" s="44">
        <v>165034.97</v>
      </c>
      <c r="I12" s="44">
        <v>111947.68</v>
      </c>
      <c r="J12" s="44">
        <v>10582.04</v>
      </c>
      <c r="K12" s="44">
        <v>1613139.69</v>
      </c>
      <c r="L12" s="44">
        <v>0</v>
      </c>
      <c r="M12" s="44">
        <v>29686.15</v>
      </c>
      <c r="N12" s="44">
        <f t="shared" si="0"/>
        <v>6825123.4100000001</v>
      </c>
    </row>
    <row r="13" spans="1:14" ht="29.25" customHeight="1" thickBot="1">
      <c r="A13" s="5" t="s">
        <v>6</v>
      </c>
      <c r="B13" s="45">
        <v>4521438.8600000003</v>
      </c>
      <c r="C13" s="45">
        <v>1326921.22</v>
      </c>
      <c r="D13" s="45">
        <v>252743.88</v>
      </c>
      <c r="E13" s="45">
        <v>74546.73</v>
      </c>
      <c r="F13" s="45">
        <v>0</v>
      </c>
      <c r="G13" s="45">
        <v>44273.71</v>
      </c>
      <c r="H13" s="45">
        <v>191994.77</v>
      </c>
      <c r="I13" s="45">
        <v>154900.5</v>
      </c>
      <c r="J13" s="45">
        <v>13265.29</v>
      </c>
      <c r="K13" s="45">
        <v>2149545.39</v>
      </c>
      <c r="L13" s="45">
        <v>351584</v>
      </c>
      <c r="M13" s="45">
        <v>35410.47</v>
      </c>
      <c r="N13" s="45">
        <f t="shared" si="0"/>
        <v>9116624.8200000003</v>
      </c>
    </row>
    <row r="14" spans="1:14" ht="29.25" customHeight="1" thickBot="1">
      <c r="A14" s="4" t="s">
        <v>7</v>
      </c>
      <c r="B14" s="44">
        <v>4207086.8000000007</v>
      </c>
      <c r="C14" s="44">
        <v>1226166.1299999999</v>
      </c>
      <c r="D14" s="44">
        <v>37447.71</v>
      </c>
      <c r="E14" s="44">
        <v>68886.28</v>
      </c>
      <c r="F14" s="44">
        <v>0</v>
      </c>
      <c r="G14" s="44">
        <v>40911.94</v>
      </c>
      <c r="H14" s="44">
        <v>172404.02</v>
      </c>
      <c r="I14" s="44">
        <v>29964.32</v>
      </c>
      <c r="J14" s="44">
        <v>12258.04</v>
      </c>
      <c r="K14" s="44">
        <v>2132039.06</v>
      </c>
      <c r="L14" s="44">
        <v>1619775</v>
      </c>
      <c r="M14" s="44">
        <v>16676.38</v>
      </c>
      <c r="N14" s="44">
        <f t="shared" si="0"/>
        <v>9563615.6800000016</v>
      </c>
    </row>
    <row r="15" spans="1:14" ht="29.25" customHeight="1" thickBot="1">
      <c r="A15" s="5" t="s">
        <v>32</v>
      </c>
      <c r="B15" s="45">
        <v>1293067.3099999998</v>
      </c>
      <c r="C15" s="45">
        <v>379397.17000000016</v>
      </c>
      <c r="D15" s="45">
        <v>83626.660000000033</v>
      </c>
      <c r="E15" s="45">
        <v>21314.62000000001</v>
      </c>
      <c r="F15" s="45">
        <v>0</v>
      </c>
      <c r="G15" s="45">
        <v>12658.870000000003</v>
      </c>
      <c r="H15" s="45">
        <v>54314.020000000019</v>
      </c>
      <c r="I15" s="45">
        <v>55888.710000000021</v>
      </c>
      <c r="J15" s="45">
        <v>3792.8499999999985</v>
      </c>
      <c r="K15" s="45">
        <v>635234.39000000013</v>
      </c>
      <c r="L15" s="45">
        <v>0</v>
      </c>
      <c r="M15" s="45">
        <v>10499.05</v>
      </c>
      <c r="N15" s="45">
        <f t="shared" si="0"/>
        <v>2549793.6500000004</v>
      </c>
    </row>
    <row r="16" spans="1:14" ht="29.25" customHeight="1" thickBot="1">
      <c r="A16" s="4" t="s">
        <v>8</v>
      </c>
      <c r="B16" s="44">
        <v>3033702.45</v>
      </c>
      <c r="C16" s="44">
        <v>884295.02</v>
      </c>
      <c r="D16" s="44">
        <v>67336.259999999995</v>
      </c>
      <c r="E16" s="44">
        <v>49679.89</v>
      </c>
      <c r="F16" s="44">
        <v>0</v>
      </c>
      <c r="G16" s="44">
        <v>29505.15</v>
      </c>
      <c r="H16" s="44">
        <v>128759.81</v>
      </c>
      <c r="I16" s="44">
        <v>42171.13</v>
      </c>
      <c r="J16" s="44">
        <v>8840.34</v>
      </c>
      <c r="K16" s="44">
        <v>1252460.6100000001</v>
      </c>
      <c r="L16" s="44">
        <v>0</v>
      </c>
      <c r="M16" s="44">
        <v>18226.87</v>
      </c>
      <c r="N16" s="44">
        <f t="shared" si="0"/>
        <v>5514977.5300000003</v>
      </c>
    </row>
    <row r="17" spans="1:34" s="8" customFormat="1" ht="42.75" customHeight="1" thickBot="1">
      <c r="A17" s="6" t="s">
        <v>11</v>
      </c>
      <c r="B17" s="46">
        <f>SUM(B4:B16)</f>
        <v>84294036.499999985</v>
      </c>
      <c r="C17" s="46">
        <f>SUM(C4:C16)</f>
        <v>24876516.359999999</v>
      </c>
      <c r="D17" s="46">
        <f>SUM(D4:D16)</f>
        <v>4445963.47</v>
      </c>
      <c r="E17" s="46">
        <f t="shared" ref="E17:L17" si="1">SUM(E4:E16)</f>
        <v>1397568.1999999997</v>
      </c>
      <c r="F17" s="46">
        <f t="shared" si="1"/>
        <v>0</v>
      </c>
      <c r="G17" s="46">
        <f t="shared" si="1"/>
        <v>830023.39999999991</v>
      </c>
      <c r="H17" s="46">
        <f t="shared" si="1"/>
        <v>3613693.4400000004</v>
      </c>
      <c r="I17" s="46">
        <f t="shared" si="1"/>
        <v>3569800.1999999997</v>
      </c>
      <c r="J17" s="46">
        <f t="shared" si="1"/>
        <v>248691.6</v>
      </c>
      <c r="K17" s="46">
        <f t="shared" si="1"/>
        <v>35557127.280000001</v>
      </c>
      <c r="L17" s="46">
        <f t="shared" si="1"/>
        <v>15776268</v>
      </c>
      <c r="M17" s="46">
        <f>SUM(M4:M16)</f>
        <v>649790.6</v>
      </c>
      <c r="N17" s="46">
        <f>SUM(N4:N16)</f>
        <v>175259479.05000001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s="7" customFormat="1" ht="33" customHeight="1">
      <c r="A18" s="57" t="s">
        <v>36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34" s="34" customFormat="1" ht="33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37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s="9" customFormat="1" ht="24.75" customHeight="1">
      <c r="A20" s="50" t="s">
        <v>35</v>
      </c>
      <c r="B20" s="51"/>
      <c r="C20" s="51"/>
      <c r="D20" s="12"/>
      <c r="E20" s="13"/>
      <c r="F20" s="14"/>
      <c r="G20" s="13" t="s">
        <v>0</v>
      </c>
      <c r="H20" s="15"/>
      <c r="I20" s="15"/>
      <c r="J20" s="16"/>
      <c r="K20" s="16"/>
      <c r="L20" s="16"/>
      <c r="M20" s="16"/>
      <c r="N20" s="16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s="9" customFormat="1" ht="24.75" customHeight="1">
      <c r="A21" s="49" t="s">
        <v>16</v>
      </c>
      <c r="B21" s="49"/>
      <c r="C21" s="49"/>
      <c r="D21" s="40"/>
      <c r="E21" s="31">
        <v>419509709</v>
      </c>
      <c r="F21" s="17" t="s">
        <v>13</v>
      </c>
      <c r="G21" s="31">
        <f>ROUND(E21*0.24,2)</f>
        <v>100682330.16</v>
      </c>
      <c r="H21" s="35"/>
      <c r="I21" s="35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s="9" customFormat="1" ht="24.75" customHeight="1">
      <c r="A22" s="42" t="s">
        <v>37</v>
      </c>
      <c r="B22" s="42"/>
      <c r="C22" s="42"/>
      <c r="D22" s="41"/>
      <c r="E22" s="43">
        <v>-68284556.916666672</v>
      </c>
      <c r="F22" s="17" t="s">
        <v>13</v>
      </c>
      <c r="G22" s="43">
        <f>ROUND(E22*0.24,2)</f>
        <v>-16388293.66</v>
      </c>
      <c r="H22" s="35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s="9" customFormat="1" ht="24.75" customHeight="1">
      <c r="A23" s="49" t="s">
        <v>29</v>
      </c>
      <c r="B23" s="49"/>
      <c r="C23" s="49"/>
      <c r="D23" s="40"/>
      <c r="E23" s="31">
        <v>24876516.359999999</v>
      </c>
      <c r="F23" s="17" t="s">
        <v>15</v>
      </c>
      <c r="G23" s="31">
        <f>E23</f>
        <v>24876516.359999999</v>
      </c>
      <c r="H23" s="35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s="9" customFormat="1" ht="26.25" customHeight="1">
      <c r="A24" s="49" t="s">
        <v>26</v>
      </c>
      <c r="B24" s="49"/>
      <c r="C24" s="49"/>
      <c r="D24" s="40"/>
      <c r="E24" s="31">
        <v>4445963.47</v>
      </c>
      <c r="F24" s="17" t="s">
        <v>15</v>
      </c>
      <c r="G24" s="31">
        <f>E24</f>
        <v>4445963.47</v>
      </c>
      <c r="H24" s="38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s="9" customFormat="1" ht="24" customHeight="1">
      <c r="A25" s="49" t="s">
        <v>22</v>
      </c>
      <c r="B25" s="49"/>
      <c r="C25" s="49"/>
      <c r="D25" s="40"/>
      <c r="E25" s="31">
        <v>6987841</v>
      </c>
      <c r="F25" s="17" t="s">
        <v>14</v>
      </c>
      <c r="G25" s="31">
        <f>ROUND(E25*0.2,2)</f>
        <v>1397568.2</v>
      </c>
      <c r="H25" s="35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s="9" customFormat="1" ht="27" customHeight="1">
      <c r="A26" s="49" t="s">
        <v>18</v>
      </c>
      <c r="B26" s="49"/>
      <c r="C26" s="49"/>
      <c r="D26" s="40"/>
      <c r="E26" s="33">
        <v>0</v>
      </c>
      <c r="F26" s="17" t="s">
        <v>14</v>
      </c>
      <c r="G26" s="31">
        <f>ROUND(E26*0.2,2)</f>
        <v>0</v>
      </c>
      <c r="H26" s="10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s="9" customFormat="1" ht="32.25" customHeight="1">
      <c r="A27" s="49" t="s">
        <v>19</v>
      </c>
      <c r="B27" s="49"/>
      <c r="C27" s="49"/>
      <c r="D27" s="40"/>
      <c r="E27" s="31">
        <v>4150117</v>
      </c>
      <c r="F27" s="17" t="s">
        <v>14</v>
      </c>
      <c r="G27" s="31">
        <f>ROUND(E27*0.2,2)</f>
        <v>830023.4</v>
      </c>
      <c r="H27" s="38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s="9" customFormat="1" ht="32.25" customHeight="1">
      <c r="A28" s="49" t="s">
        <v>20</v>
      </c>
      <c r="B28" s="49"/>
      <c r="C28" s="49"/>
      <c r="D28" s="40"/>
      <c r="E28" s="31">
        <v>15057056</v>
      </c>
      <c r="F28" s="17" t="s">
        <v>13</v>
      </c>
      <c r="G28" s="31">
        <f>ROUND(E28*0.24,2)</f>
        <v>3613693.44</v>
      </c>
      <c r="H28" s="38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s="9" customFormat="1" ht="33.75" customHeight="1">
      <c r="A29" s="49" t="s">
        <v>23</v>
      </c>
      <c r="B29" s="49"/>
      <c r="C29" s="49"/>
      <c r="D29" s="49"/>
      <c r="E29" s="31">
        <v>17849001</v>
      </c>
      <c r="F29" s="17" t="s">
        <v>14</v>
      </c>
      <c r="G29" s="31">
        <f>ROUND(E29*0.2,2)</f>
        <v>3569800.2</v>
      </c>
      <c r="H29" s="38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s="9" customFormat="1" ht="32.25" customHeight="1">
      <c r="A30" s="49" t="s">
        <v>24</v>
      </c>
      <c r="B30" s="49"/>
      <c r="C30" s="49"/>
      <c r="D30" s="49"/>
      <c r="E30" s="31">
        <v>1243458</v>
      </c>
      <c r="F30" s="17" t="s">
        <v>14</v>
      </c>
      <c r="G30" s="31">
        <f>ROUND(E30*0.2,2)</f>
        <v>248691.6</v>
      </c>
      <c r="H30" s="38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s="9" customFormat="1" ht="29.25" customHeight="1">
      <c r="A31" s="49" t="s">
        <v>21</v>
      </c>
      <c r="B31" s="49"/>
      <c r="C31" s="49"/>
      <c r="D31" s="40"/>
      <c r="E31" s="31">
        <v>148154697</v>
      </c>
      <c r="F31" s="17" t="s">
        <v>13</v>
      </c>
      <c r="G31" s="31">
        <f>ROUND(E31*0.24,2)</f>
        <v>35557127.280000001</v>
      </c>
      <c r="H31" s="38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s="9" customFormat="1" ht="25.5">
      <c r="A32" s="39" t="s">
        <v>28</v>
      </c>
      <c r="B32" s="39"/>
      <c r="C32" s="39"/>
      <c r="D32" s="40"/>
      <c r="E32" s="31">
        <v>31752695</v>
      </c>
      <c r="F32" s="17"/>
      <c r="G32" s="31">
        <v>15776268</v>
      </c>
      <c r="H32" s="10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s="9" customFormat="1" ht="40.5" customHeight="1">
      <c r="A33" s="49" t="str">
        <f>+M2</f>
        <v>ART. 126 de la LISR  (Enajenación de Bienes)</v>
      </c>
      <c r="B33" s="49"/>
      <c r="C33" s="49"/>
      <c r="D33" s="40"/>
      <c r="E33" s="31">
        <v>3248953</v>
      </c>
      <c r="F33" s="17" t="s">
        <v>14</v>
      </c>
      <c r="G33" s="31">
        <f>ROUND(E33*0.2,2)</f>
        <v>649790.6</v>
      </c>
      <c r="H33" s="38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27" thickBot="1">
      <c r="A34" s="48" t="s">
        <v>11</v>
      </c>
      <c r="B34" s="48"/>
      <c r="C34" s="48"/>
      <c r="D34" s="18"/>
      <c r="E34" s="32">
        <f>SUM(E21:E33)</f>
        <v>608991449.91333342</v>
      </c>
      <c r="F34" s="19"/>
      <c r="G34" s="32">
        <f>SUM(G21:G33)</f>
        <v>175259479.04999998</v>
      </c>
      <c r="H34" s="38"/>
      <c r="I34" s="38"/>
      <c r="J34" s="11"/>
      <c r="K34" s="11"/>
      <c r="L34" s="11"/>
      <c r="M34" s="11"/>
      <c r="N34" s="11"/>
    </row>
    <row r="35" spans="1:34" ht="26.25" thickTop="1">
      <c r="A35" s="10"/>
      <c r="B35" s="10"/>
      <c r="C35" s="10"/>
      <c r="D35" s="10"/>
      <c r="E35" s="29"/>
      <c r="F35" s="10"/>
      <c r="G35" s="36"/>
      <c r="H35" s="10"/>
      <c r="I35" s="10"/>
      <c r="J35" s="11"/>
      <c r="K35" s="11"/>
      <c r="L35" s="11"/>
      <c r="M35" s="11"/>
      <c r="N35" s="11"/>
    </row>
    <row r="36" spans="1:34" ht="25.5">
      <c r="A36" s="20"/>
      <c r="B36" s="20"/>
      <c r="C36" s="20"/>
      <c r="D36" s="20"/>
      <c r="E36" s="20"/>
      <c r="F36" s="20"/>
      <c r="G36" s="31"/>
      <c r="H36" s="20"/>
      <c r="I36" s="20"/>
    </row>
    <row r="37" spans="1:34">
      <c r="A37" s="20"/>
      <c r="B37" s="20"/>
      <c r="C37" s="20"/>
      <c r="D37" s="20"/>
      <c r="E37" s="20"/>
      <c r="F37" s="20"/>
      <c r="G37" s="20"/>
      <c r="H37" s="20"/>
      <c r="I37" s="20"/>
    </row>
    <row r="38" spans="1:34" s="1" customFormat="1" ht="18">
      <c r="A38" s="47"/>
      <c r="B38" s="47"/>
      <c r="C38" s="47"/>
      <c r="D38" s="21"/>
      <c r="E38" s="22"/>
      <c r="F38" s="23"/>
      <c r="G38" s="22"/>
      <c r="H38" s="22"/>
      <c r="I38" s="23"/>
      <c r="J38" s="22"/>
    </row>
    <row r="39" spans="1:34" s="1" customFormat="1" ht="18">
      <c r="A39" s="47"/>
      <c r="B39" s="47"/>
      <c r="C39" s="47"/>
      <c r="D39" s="21"/>
      <c r="E39" s="22"/>
      <c r="F39" s="23"/>
      <c r="G39" s="22"/>
      <c r="H39" s="22"/>
      <c r="I39" s="23"/>
      <c r="J39" s="22"/>
    </row>
    <row r="40" spans="1:34" s="1" customFormat="1" ht="18">
      <c r="A40" s="47"/>
      <c r="B40" s="47"/>
      <c r="C40" s="47"/>
      <c r="D40" s="21"/>
      <c r="E40" s="22"/>
      <c r="F40" s="23"/>
      <c r="G40" s="22"/>
      <c r="H40" s="22"/>
      <c r="I40" s="23"/>
      <c r="J40" s="22"/>
    </row>
    <row r="41" spans="1:34" s="1" customFormat="1" ht="18">
      <c r="A41" s="47"/>
      <c r="B41" s="47"/>
      <c r="C41" s="47"/>
      <c r="D41" s="21"/>
      <c r="E41" s="22"/>
      <c r="F41" s="23"/>
      <c r="G41" s="22"/>
      <c r="H41" s="22"/>
      <c r="I41" s="23"/>
      <c r="J41" s="22"/>
    </row>
    <row r="42" spans="1:34" s="1" customFormat="1" ht="18">
      <c r="A42" s="47"/>
      <c r="B42" s="47"/>
      <c r="C42" s="47"/>
      <c r="D42" s="21"/>
      <c r="E42" s="22"/>
      <c r="F42" s="23"/>
      <c r="G42" s="22"/>
      <c r="H42" s="22"/>
      <c r="I42" s="23"/>
      <c r="J42" s="22"/>
    </row>
    <row r="43" spans="1:34" s="1" customFormat="1" ht="18">
      <c r="A43" s="47"/>
      <c r="B43" s="47"/>
      <c r="C43" s="47"/>
      <c r="D43" s="21"/>
      <c r="E43" s="22"/>
      <c r="F43" s="23"/>
      <c r="G43" s="22"/>
      <c r="H43" s="22"/>
      <c r="I43" s="23"/>
      <c r="J43" s="22"/>
    </row>
    <row r="44" spans="1:34" s="1" customFormat="1" ht="18">
      <c r="A44" s="47"/>
      <c r="B44" s="47"/>
      <c r="C44" s="47"/>
      <c r="D44" s="21"/>
      <c r="E44" s="22"/>
      <c r="F44" s="23"/>
      <c r="G44" s="22"/>
      <c r="H44" s="22"/>
      <c r="I44" s="23"/>
      <c r="J44" s="22"/>
    </row>
    <row r="45" spans="1:34" s="1" customFormat="1" ht="18">
      <c r="A45" s="47"/>
      <c r="B45" s="47"/>
      <c r="C45" s="47"/>
      <c r="D45" s="21"/>
      <c r="E45" s="22"/>
      <c r="F45" s="23"/>
      <c r="G45" s="22"/>
      <c r="H45" s="22"/>
      <c r="I45" s="23"/>
      <c r="J45" s="22"/>
    </row>
    <row r="46" spans="1:34" s="1" customFormat="1" ht="18">
      <c r="A46" s="47"/>
      <c r="B46" s="47"/>
      <c r="C46" s="47"/>
      <c r="D46" s="24"/>
      <c r="E46" s="22"/>
      <c r="F46" s="23"/>
      <c r="G46" s="22"/>
      <c r="H46" s="22"/>
      <c r="I46" s="23"/>
      <c r="J46" s="22"/>
    </row>
    <row r="47" spans="1:34" s="1" customFormat="1" ht="18">
      <c r="A47" s="47"/>
      <c r="B47" s="47"/>
      <c r="C47" s="47"/>
      <c r="D47" s="21"/>
      <c r="E47" s="22"/>
      <c r="F47" s="23"/>
      <c r="G47" s="22"/>
      <c r="H47" s="22"/>
      <c r="I47" s="23"/>
      <c r="J47" s="22"/>
    </row>
    <row r="48" spans="1:34" ht="18">
      <c r="A48" s="20"/>
      <c r="B48" s="20"/>
      <c r="C48" s="20"/>
      <c r="D48" s="25"/>
      <c r="E48" s="25"/>
      <c r="F48" s="25"/>
      <c r="G48" s="25"/>
      <c r="H48" s="25"/>
      <c r="I48" s="25"/>
      <c r="J48" s="25"/>
    </row>
    <row r="49" spans="1:9" ht="15.75">
      <c r="A49" s="20"/>
      <c r="B49" s="20"/>
      <c r="C49" s="20"/>
      <c r="D49" s="26"/>
      <c r="E49" s="26"/>
      <c r="F49" s="22"/>
      <c r="G49" s="22"/>
      <c r="H49" s="22"/>
      <c r="I49" s="23"/>
    </row>
    <row r="50" spans="1:9" ht="15.75">
      <c r="D50" s="27"/>
      <c r="E50" s="27"/>
      <c r="F50" s="27"/>
      <c r="G50" s="27"/>
      <c r="I50" s="28"/>
    </row>
  </sheetData>
  <mergeCells count="38">
    <mergeCell ref="A20:C20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18:N18"/>
    <mergeCell ref="A34:C34"/>
    <mergeCell ref="A21:C21"/>
    <mergeCell ref="A23:C23"/>
    <mergeCell ref="A24:C24"/>
    <mergeCell ref="A25:C25"/>
    <mergeCell ref="A26:C26"/>
    <mergeCell ref="A27:C27"/>
    <mergeCell ref="A28:C28"/>
    <mergeCell ref="A31:C31"/>
    <mergeCell ref="A33:C33"/>
    <mergeCell ref="A29:D29"/>
    <mergeCell ref="A30:D30"/>
    <mergeCell ref="A44:C44"/>
    <mergeCell ref="A45:C45"/>
    <mergeCell ref="A46:C46"/>
    <mergeCell ref="A47:C47"/>
    <mergeCell ref="A38:C38"/>
    <mergeCell ref="A39:C39"/>
    <mergeCell ref="A40:C40"/>
    <mergeCell ref="A41:C41"/>
    <mergeCell ref="A42:C42"/>
    <mergeCell ref="A43:C43"/>
  </mergeCells>
  <printOptions horizontalCentered="1"/>
  <pageMargins left="0.7" right="0.7" top="0.75" bottom="0.75" header="0.3" footer="0.3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2022-04-04T14:38:17Z</cp:lastPrinted>
  <dcterms:created xsi:type="dcterms:W3CDTF">2008-01-30T14:54:54Z</dcterms:created>
  <dcterms:modified xsi:type="dcterms:W3CDTF">2022-09-30T15:17:43Z</dcterms:modified>
</cp:coreProperties>
</file>