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ocuments\drop azucena\agosto\"/>
    </mc:Choice>
  </mc:AlternateContent>
  <xr:revisionPtr revIDLastSave="0" documentId="13_ncr:1_{0FC68E15-2F5D-46DA-A1A2-BFF425F111D0}" xr6:coauthVersionLast="36" xr6:coauthVersionMax="47" xr10:uidLastSave="{00000000-0000-0000-0000-000000000000}"/>
  <bookViews>
    <workbookView xWindow="0" yWindow="0" windowWidth="20370" windowHeight="11310" tabRatio="865" xr2:uid="{00000000-000D-0000-FFFF-FFFF00000000}"/>
  </bookViews>
  <sheets>
    <sheet name="PORTAL SEFIN" sheetId="34" r:id="rId1"/>
  </sheets>
  <definedNames>
    <definedName name="_xlnm.Print_Area" localSheetId="0">'PORTAL SEFIN'!$A$1:$N$35</definedName>
  </definedNames>
  <calcPr calcId="191029"/>
</workbook>
</file>

<file path=xl/calcChain.xml><?xml version="1.0" encoding="utf-8"?>
<calcChain xmlns="http://schemas.openxmlformats.org/spreadsheetml/2006/main">
  <c r="G29" i="34" l="1"/>
  <c r="G22" i="34" l="1"/>
  <c r="G33" i="34" l="1"/>
  <c r="A33" i="34"/>
  <c r="G31" i="34"/>
  <c r="G30" i="34"/>
  <c r="G28" i="34"/>
  <c r="G27" i="34"/>
  <c r="G26" i="34"/>
  <c r="G25" i="34"/>
  <c r="G24" i="34"/>
  <c r="G21" i="34"/>
  <c r="M17" i="34"/>
  <c r="L17" i="34"/>
  <c r="K17" i="34"/>
  <c r="J17" i="34"/>
  <c r="I17" i="34"/>
  <c r="H17" i="34"/>
  <c r="G17" i="34"/>
  <c r="F17" i="34"/>
  <c r="E17" i="34"/>
  <c r="D17" i="34"/>
  <c r="C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N17" i="34" l="1"/>
  <c r="E34" i="34"/>
  <c r="G23" i="34"/>
  <c r="G34" i="34" s="1"/>
</calcChain>
</file>

<file path=xl/sharedStrings.xml><?xml version="1.0" encoding="utf-8"?>
<sst xmlns="http://schemas.openxmlformats.org/spreadsheetml/2006/main" count="56" uniqueCount="38">
  <si>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</si>
  <si>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</si>
  <si>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</si>
  <si>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</si>
  <si>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</si>
  <si>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</si>
  <si>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</si>
  <si>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</si>
  <si>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</si>
  <si>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</si>
  <si>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</si>
  <si>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</si>
  <si>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</si>
  <si>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</si>
  <si>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</si>
  <si>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</si>
  <si>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</si>
  <si>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</si>
  <si>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</si>
  <si>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</si>
  <si>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</si>
  <si>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</si>
  <si>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</si>
  <si>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</si>
  <si>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</si>
  <si>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</si>
  <si>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</si>
  <si>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</si>
  <si>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</si>
  <si>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</si>
  <si>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</si>
  <si>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</si>
  <si>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</si>
  <si>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r>
      <t xml:space="preserve">Fondo General de 
Participaciones </t>
    </r>
    <r>
      <rPr>
        <b/>
        <sz val="14"/>
        <rFont val="Arial"/>
        <family val="2"/>
      </rPr>
      <t>/1</t>
    </r>
  </si>
  <si>
    <t>PARTICIPACIONES A MUNICIPIOS AGOSTO 2022</t>
  </si>
  <si>
    <t>AGOSTO 2022</t>
  </si>
  <si>
    <r>
      <rPr>
        <b/>
        <sz val="14"/>
        <rFont val="Arial"/>
        <family val="2"/>
      </rPr>
      <t>/1</t>
    </r>
    <r>
      <rPr>
        <b/>
        <sz val="18"/>
        <rFont val="Arial"/>
        <family val="2"/>
      </rPr>
      <t xml:space="preserve"> </t>
    </r>
    <r>
      <rPr>
        <sz val="18"/>
        <rFont val="Arial"/>
        <family val="2"/>
      </rPr>
      <t xml:space="preserve">Se aplica la 3raParcialidad del Ajuste Definitivo 2021 por la cantidad de </t>
    </r>
    <r>
      <rPr>
        <sz val="18"/>
        <color rgb="FFFF0000"/>
        <rFont val="Arial"/>
        <family val="2"/>
      </rPr>
      <t>-$16,388,294</t>
    </r>
    <r>
      <rPr>
        <sz val="18"/>
        <rFont val="Arial"/>
        <family val="2"/>
      </rPr>
      <t xml:space="preserve">, quedando un monto pendiente de compensar por la cantidad de </t>
    </r>
    <r>
      <rPr>
        <sz val="18"/>
        <color rgb="FFFF0000"/>
        <rFont val="Arial"/>
        <family val="2"/>
      </rPr>
      <t>-$49,164,880.86</t>
    </r>
  </si>
  <si>
    <t>3RA Parcialidad del ajuste Definitivo 2021 del Fondo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</si>
</sst>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0"/>
      <color rgb="FFFF0000"/>
      <name val="Arial"/>
      <family val="2"/>
    </font>
    <font>
      <sz val="1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8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/>
    </xf>
    <xf numFmtId="168" fontId="38" fillId="2" borderId="0" xfId="60" applyNumberFormat="1" applyFont="1" applyFill="1" applyBorder="1" applyAlignment="1">
      <alignment vertical="center"/>
    </xf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5" borderId="2" xfId="25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3" fillId="2" borderId="6" xfId="1" applyFont="1" applyFill="1" applyBorder="1" applyAlignment="1">
      <alignment horizontal="left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26</xdr:row>
      <xdr:rowOff>19050</xdr:rowOff>
    </xdr:from>
    <xdr:to>
      <xdr:col>6</xdr:col>
      <xdr:colOff>732663</xdr:colOff>
      <xdr:row>26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723138</xdr:colOff>
      <xdr:row>24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29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24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29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32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32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50"/>
  <sheetViews>
    <sheetView tabSelected="1" zoomScale="40" zoomScaleNormal="40" zoomScaleSheetLayoutView="40" workbookViewId="0">
      <selection activeCell="J30" sqref="J30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8.7109375" style="1" customWidth="1"/>
    <col min="13" max="13" width="25.85546875" style="1" customWidth="1"/>
    <col min="14" max="14" width="31" style="1" customWidth="1"/>
    <col min="15" max="34" width="11.42578125" style="1"/>
    <col min="35" max="16384" width="11.42578125" style="2"/>
  </cols>
  <sheetData>
    <row r="1" spans="1:14" ht="151.5" customHeight="1" thickBot="1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3" customFormat="1" ht="63.75" customHeight="1" thickBot="1">
      <c r="A2" s="53" t="s">
        <v>27</v>
      </c>
      <c r="B2" s="53" t="s">
        <v>33</v>
      </c>
      <c r="C2" s="53" t="s">
        <v>17</v>
      </c>
      <c r="D2" s="53"/>
      <c r="E2" s="53" t="s">
        <v>22</v>
      </c>
      <c r="F2" s="53" t="s">
        <v>18</v>
      </c>
      <c r="G2" s="53" t="s">
        <v>19</v>
      </c>
      <c r="H2" s="53" t="s">
        <v>20</v>
      </c>
      <c r="I2" s="53" t="s">
        <v>23</v>
      </c>
      <c r="J2" s="53" t="s">
        <v>24</v>
      </c>
      <c r="K2" s="53" t="s">
        <v>21</v>
      </c>
      <c r="L2" s="54" t="s">
        <v>28</v>
      </c>
      <c r="M2" s="54" t="s">
        <v>30</v>
      </c>
      <c r="N2" s="56" t="s">
        <v>25</v>
      </c>
    </row>
    <row r="3" spans="1:14" s="3" customFormat="1" ht="43.5" customHeight="1" thickBot="1">
      <c r="A3" s="53"/>
      <c r="B3" s="53"/>
      <c r="C3" s="30">
        <v>0.7</v>
      </c>
      <c r="D3" s="30">
        <v>0.3</v>
      </c>
      <c r="E3" s="53"/>
      <c r="F3" s="53"/>
      <c r="G3" s="53"/>
      <c r="H3" s="53"/>
      <c r="I3" s="53"/>
      <c r="J3" s="53"/>
      <c r="K3" s="53"/>
      <c r="L3" s="55"/>
      <c r="M3" s="55"/>
      <c r="N3" s="56"/>
    </row>
    <row r="4" spans="1:14" ht="29.25" customHeight="1" thickBot="1">
      <c r="A4" s="4" t="s">
        <v>9</v>
      </c>
      <c r="B4" s="44">
        <v>3875654.96</v>
      </c>
      <c r="C4" s="44">
        <v>1115740.33</v>
      </c>
      <c r="D4" s="44">
        <v>152381.46</v>
      </c>
      <c r="E4" s="44">
        <v>50984.19</v>
      </c>
      <c r="F4" s="44">
        <v>0</v>
      </c>
      <c r="G4" s="44">
        <v>35377.82</v>
      </c>
      <c r="H4" s="44">
        <v>177261.82</v>
      </c>
      <c r="I4" s="44">
        <v>124333.62</v>
      </c>
      <c r="J4" s="44">
        <v>10785.34</v>
      </c>
      <c r="K4" s="44">
        <v>1759375.59</v>
      </c>
      <c r="L4" s="44">
        <v>128969</v>
      </c>
      <c r="M4" s="44">
        <v>3084.29</v>
      </c>
      <c r="N4" s="44">
        <f>SUM(B4:M4)</f>
        <v>7433948.4200000009</v>
      </c>
    </row>
    <row r="5" spans="1:14" ht="29.25" customHeight="1" thickBot="1">
      <c r="A5" s="5" t="s">
        <v>1</v>
      </c>
      <c r="B5" s="45">
        <v>3940568.8</v>
      </c>
      <c r="C5" s="45">
        <v>1138479.96</v>
      </c>
      <c r="D5" s="45">
        <v>274949.34000000003</v>
      </c>
      <c r="E5" s="45">
        <v>52023.28</v>
      </c>
      <c r="F5" s="45">
        <v>0</v>
      </c>
      <c r="G5" s="45">
        <v>36098.839999999997</v>
      </c>
      <c r="H5" s="45">
        <v>175950.29</v>
      </c>
      <c r="I5" s="45">
        <v>174691.78</v>
      </c>
      <c r="J5" s="45">
        <v>11005.15</v>
      </c>
      <c r="K5" s="45">
        <v>1777296.7</v>
      </c>
      <c r="L5" s="45">
        <v>346718</v>
      </c>
      <c r="M5" s="45">
        <v>3396.38</v>
      </c>
      <c r="N5" s="45">
        <f t="shared" ref="N5:N16" si="0">SUM(B5:M5)</f>
        <v>7931178.5200000005</v>
      </c>
    </row>
    <row r="6" spans="1:14" ht="29.25" customHeight="1" thickBot="1">
      <c r="A6" s="4" t="s">
        <v>2</v>
      </c>
      <c r="B6" s="44">
        <v>23177205.449999996</v>
      </c>
      <c r="C6" s="44">
        <v>6710746.9800000004</v>
      </c>
      <c r="D6" s="44">
        <v>1596552.03</v>
      </c>
      <c r="E6" s="44">
        <v>306650.19</v>
      </c>
      <c r="F6" s="44">
        <v>0</v>
      </c>
      <c r="G6" s="44">
        <v>212783.9</v>
      </c>
      <c r="H6" s="44">
        <v>877954.15</v>
      </c>
      <c r="I6" s="44">
        <v>1341914.69</v>
      </c>
      <c r="J6" s="44">
        <v>64869.64</v>
      </c>
      <c r="K6" s="44">
        <v>8191471.4900000002</v>
      </c>
      <c r="L6" s="44">
        <v>6474702</v>
      </c>
      <c r="M6" s="44">
        <v>18406.32</v>
      </c>
      <c r="N6" s="44">
        <f t="shared" si="0"/>
        <v>48973256.839999996</v>
      </c>
    </row>
    <row r="7" spans="1:14" ht="29.25" customHeight="1" thickBot="1">
      <c r="A7" s="5" t="s">
        <v>10</v>
      </c>
      <c r="B7" s="45">
        <v>5025389.6500000004</v>
      </c>
      <c r="C7" s="45">
        <v>1450530.28</v>
      </c>
      <c r="D7" s="45">
        <v>232487.46</v>
      </c>
      <c r="E7" s="45">
        <v>66282.539999999994</v>
      </c>
      <c r="F7" s="45">
        <v>0</v>
      </c>
      <c r="G7" s="45">
        <v>45993.31</v>
      </c>
      <c r="H7" s="45">
        <v>224009.8</v>
      </c>
      <c r="I7" s="45">
        <v>182063.06</v>
      </c>
      <c r="J7" s="45">
        <v>14021.6</v>
      </c>
      <c r="K7" s="45">
        <v>2194872.11</v>
      </c>
      <c r="L7" s="45">
        <v>0</v>
      </c>
      <c r="M7" s="45">
        <v>3971.92</v>
      </c>
      <c r="N7" s="45">
        <f t="shared" si="0"/>
        <v>9439621.7299999986</v>
      </c>
    </row>
    <row r="8" spans="1:14" ht="29.25" customHeight="1" thickBot="1">
      <c r="A8" s="4" t="s">
        <v>12</v>
      </c>
      <c r="B8" s="44">
        <v>21268640.93</v>
      </c>
      <c r="C8" s="44">
        <v>6173005.8700000001</v>
      </c>
      <c r="D8" s="44">
        <v>1344186.82</v>
      </c>
      <c r="E8" s="44">
        <v>282077.90000000002</v>
      </c>
      <c r="F8" s="44">
        <v>0</v>
      </c>
      <c r="G8" s="44">
        <v>195733.24</v>
      </c>
      <c r="H8" s="44">
        <v>843388.78</v>
      </c>
      <c r="I8" s="44">
        <v>1106890.47</v>
      </c>
      <c r="J8" s="44">
        <v>59671.55</v>
      </c>
      <c r="K8" s="44">
        <v>8263994.9100000001</v>
      </c>
      <c r="L8" s="44">
        <v>0</v>
      </c>
      <c r="M8" s="44">
        <v>15764.76</v>
      </c>
      <c r="N8" s="44">
        <f t="shared" si="0"/>
        <v>39553355.229999997</v>
      </c>
    </row>
    <row r="9" spans="1:14" ht="29.25" customHeight="1" thickBot="1">
      <c r="A9" s="5" t="s">
        <v>3</v>
      </c>
      <c r="B9" s="45">
        <v>6962380.3199999994</v>
      </c>
      <c r="C9" s="45">
        <v>2001292.69</v>
      </c>
      <c r="D9" s="45">
        <v>500283.68</v>
      </c>
      <c r="E9" s="45">
        <v>91449.84</v>
      </c>
      <c r="F9" s="45">
        <v>0</v>
      </c>
      <c r="G9" s="45">
        <v>63456.85</v>
      </c>
      <c r="H9" s="45">
        <v>277552.90999999997</v>
      </c>
      <c r="I9" s="45">
        <v>319779.52</v>
      </c>
      <c r="J9" s="45">
        <v>19345.560000000001</v>
      </c>
      <c r="K9" s="45">
        <v>3319629.31</v>
      </c>
      <c r="L9" s="45">
        <v>817110</v>
      </c>
      <c r="M9" s="45">
        <v>5595.66</v>
      </c>
      <c r="N9" s="45">
        <f t="shared" si="0"/>
        <v>14377876.34</v>
      </c>
    </row>
    <row r="10" spans="1:14" ht="29.25" customHeight="1" thickBot="1">
      <c r="A10" s="4" t="s">
        <v>31</v>
      </c>
      <c r="B10" s="44">
        <v>1502455.5699999996</v>
      </c>
      <c r="C10" s="44">
        <v>434078.34000000008</v>
      </c>
      <c r="D10" s="44">
        <v>104832.37</v>
      </c>
      <c r="E10" s="44">
        <v>19835.380000000005</v>
      </c>
      <c r="F10" s="44">
        <v>0</v>
      </c>
      <c r="G10" s="44">
        <v>13763.730000000003</v>
      </c>
      <c r="H10" s="44">
        <v>67086.13</v>
      </c>
      <c r="I10" s="44">
        <v>66606.28</v>
      </c>
      <c r="J10" s="44">
        <v>4196.0300000000007</v>
      </c>
      <c r="K10" s="44">
        <v>677645.65999999992</v>
      </c>
      <c r="L10" s="44">
        <v>341611</v>
      </c>
      <c r="M10" s="44">
        <v>1294.9700000000003</v>
      </c>
      <c r="N10" s="44">
        <f t="shared" si="0"/>
        <v>3233405.4599999995</v>
      </c>
    </row>
    <row r="11" spans="1:14" ht="29.25" customHeight="1" thickBot="1">
      <c r="A11" s="5" t="s">
        <v>4</v>
      </c>
      <c r="B11" s="45">
        <v>6110570.2699999996</v>
      </c>
      <c r="C11" s="45">
        <v>1762291.17</v>
      </c>
      <c r="D11" s="45">
        <v>326401.84999999998</v>
      </c>
      <c r="E11" s="45">
        <v>80528.58</v>
      </c>
      <c r="F11" s="45">
        <v>0</v>
      </c>
      <c r="G11" s="45">
        <v>55878.61</v>
      </c>
      <c r="H11" s="45">
        <v>257981.97</v>
      </c>
      <c r="I11" s="45">
        <v>238613.93</v>
      </c>
      <c r="J11" s="45">
        <v>17035.240000000002</v>
      </c>
      <c r="K11" s="45">
        <v>2388943.85</v>
      </c>
      <c r="L11" s="45">
        <v>1858168.33</v>
      </c>
      <c r="M11" s="45">
        <v>4731.7</v>
      </c>
      <c r="N11" s="45">
        <f t="shared" si="0"/>
        <v>13101145.499999998</v>
      </c>
    </row>
    <row r="12" spans="1:14" ht="29.25" customHeight="1" thickBot="1">
      <c r="A12" s="4" t="s">
        <v>5</v>
      </c>
      <c r="B12" s="44">
        <v>3748484.3200000003</v>
      </c>
      <c r="C12" s="44">
        <v>1079699.28</v>
      </c>
      <c r="D12" s="44">
        <v>156269.68</v>
      </c>
      <c r="E12" s="44">
        <v>49337.279999999999</v>
      </c>
      <c r="F12" s="44">
        <v>0</v>
      </c>
      <c r="G12" s="44">
        <v>34235.03</v>
      </c>
      <c r="H12" s="44">
        <v>165034.97</v>
      </c>
      <c r="I12" s="44">
        <v>125345.23</v>
      </c>
      <c r="J12" s="44">
        <v>10436.950000000001</v>
      </c>
      <c r="K12" s="44">
        <v>1643993.35</v>
      </c>
      <c r="L12" s="44">
        <v>0</v>
      </c>
      <c r="M12" s="44">
        <v>3096.15</v>
      </c>
      <c r="N12" s="44">
        <f t="shared" si="0"/>
        <v>7015932.2400000021</v>
      </c>
    </row>
    <row r="13" spans="1:14" ht="29.25" customHeight="1" thickBot="1">
      <c r="A13" s="5" t="s">
        <v>6</v>
      </c>
      <c r="B13" s="45">
        <v>4707647.97</v>
      </c>
      <c r="C13" s="45">
        <v>1355922.96</v>
      </c>
      <c r="D13" s="45">
        <v>295881.89</v>
      </c>
      <c r="E13" s="45">
        <v>61959.42</v>
      </c>
      <c r="F13" s="45">
        <v>0</v>
      </c>
      <c r="G13" s="45">
        <v>42993.51</v>
      </c>
      <c r="H13" s="45">
        <v>191994.77</v>
      </c>
      <c r="I13" s="45">
        <v>173438.51</v>
      </c>
      <c r="J13" s="45">
        <v>13107.07</v>
      </c>
      <c r="K13" s="45">
        <v>2190756.66</v>
      </c>
      <c r="L13" s="45">
        <v>194884</v>
      </c>
      <c r="M13" s="45">
        <v>3693.17</v>
      </c>
      <c r="N13" s="45">
        <f t="shared" si="0"/>
        <v>9232279.9299999978</v>
      </c>
    </row>
    <row r="14" spans="1:14" ht="29.25" customHeight="1" thickBot="1">
      <c r="A14" s="4" t="s">
        <v>7</v>
      </c>
      <c r="B14" s="44">
        <v>4263875.5500000007</v>
      </c>
      <c r="C14" s="44">
        <v>1224834.95</v>
      </c>
      <c r="D14" s="44">
        <v>43839.24</v>
      </c>
      <c r="E14" s="44">
        <v>55969.31</v>
      </c>
      <c r="F14" s="44">
        <v>0</v>
      </c>
      <c r="G14" s="44">
        <v>38836.980000000003</v>
      </c>
      <c r="H14" s="44">
        <v>172404.02</v>
      </c>
      <c r="I14" s="44">
        <v>33550.36</v>
      </c>
      <c r="J14" s="44">
        <v>11839.91</v>
      </c>
      <c r="K14" s="44">
        <v>2153941.79</v>
      </c>
      <c r="L14" s="44">
        <v>347349</v>
      </c>
      <c r="M14" s="44">
        <v>1739.28</v>
      </c>
      <c r="N14" s="44">
        <f t="shared" si="0"/>
        <v>8348180.3900000015</v>
      </c>
    </row>
    <row r="15" spans="1:14" ht="29.25" customHeight="1" thickBot="1">
      <c r="A15" s="5" t="s">
        <v>32</v>
      </c>
      <c r="B15" s="45">
        <v>1362460.4300000009</v>
      </c>
      <c r="C15" s="45">
        <v>391630.73</v>
      </c>
      <c r="D15" s="45">
        <v>97899.960000000021</v>
      </c>
      <c r="E15" s="45">
        <v>17895.72</v>
      </c>
      <c r="F15" s="45">
        <v>0</v>
      </c>
      <c r="G15" s="45">
        <v>12417.799999999996</v>
      </c>
      <c r="H15" s="45">
        <v>54314.020000000019</v>
      </c>
      <c r="I15" s="45">
        <v>62577.299999999988</v>
      </c>
      <c r="J15" s="45">
        <v>3785.7099999999991</v>
      </c>
      <c r="K15" s="45">
        <v>649614.54999999981</v>
      </c>
      <c r="L15" s="45">
        <v>0</v>
      </c>
      <c r="M15" s="45">
        <v>1095.0100000000002</v>
      </c>
      <c r="N15" s="45">
        <f t="shared" si="0"/>
        <v>2653691.2300000004</v>
      </c>
    </row>
    <row r="16" spans="1:14" ht="29.25" customHeight="1" thickBot="1">
      <c r="A16" s="4" t="s">
        <v>8</v>
      </c>
      <c r="B16" s="44">
        <v>3097153.4000000004</v>
      </c>
      <c r="C16" s="44">
        <v>888824.33</v>
      </c>
      <c r="D16" s="44">
        <v>78829.119999999995</v>
      </c>
      <c r="E16" s="44">
        <v>40615.17</v>
      </c>
      <c r="F16" s="44">
        <v>0</v>
      </c>
      <c r="G16" s="44">
        <v>28182.78</v>
      </c>
      <c r="H16" s="44">
        <v>128759.81</v>
      </c>
      <c r="I16" s="44">
        <v>47218.05</v>
      </c>
      <c r="J16" s="44">
        <v>8591.85</v>
      </c>
      <c r="K16" s="44">
        <v>1269350.3500000001</v>
      </c>
      <c r="L16" s="44">
        <v>54597.99</v>
      </c>
      <c r="M16" s="44">
        <v>1900.99</v>
      </c>
      <c r="N16" s="44">
        <f t="shared" si="0"/>
        <v>5644023.8399999999</v>
      </c>
    </row>
    <row r="17" spans="1:34" s="8" customFormat="1" ht="42.75" customHeight="1" thickBot="1">
      <c r="A17" s="6" t="s">
        <v>11</v>
      </c>
      <c r="B17" s="46">
        <f>SUM(B4:B16)</f>
        <v>89042487.61999999</v>
      </c>
      <c r="C17" s="46">
        <f>SUM(C4:C16)</f>
        <v>25727077.869999997</v>
      </c>
      <c r="D17" s="46">
        <f>SUM(D4:D16)</f>
        <v>5204794.8999999994</v>
      </c>
      <c r="E17" s="46">
        <f t="shared" ref="E17:L17" si="1">SUM(E4:E16)</f>
        <v>1175608.8</v>
      </c>
      <c r="F17" s="46">
        <f t="shared" si="1"/>
        <v>0</v>
      </c>
      <c r="G17" s="46">
        <f t="shared" si="1"/>
        <v>815752.4</v>
      </c>
      <c r="H17" s="46">
        <f t="shared" si="1"/>
        <v>3613693.4400000004</v>
      </c>
      <c r="I17" s="46">
        <f t="shared" si="1"/>
        <v>3997022.7999999993</v>
      </c>
      <c r="J17" s="46">
        <f t="shared" si="1"/>
        <v>248691.60000000003</v>
      </c>
      <c r="K17" s="46">
        <f t="shared" si="1"/>
        <v>36480886.32</v>
      </c>
      <c r="L17" s="46">
        <f t="shared" si="1"/>
        <v>10564109.32</v>
      </c>
      <c r="M17" s="46">
        <f>SUM(M4:M16)</f>
        <v>67770.600000000006</v>
      </c>
      <c r="N17" s="46">
        <f>SUM(N4:N16)</f>
        <v>176937895.67000002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s="7" customFormat="1" ht="33" customHeight="1">
      <c r="A18" s="57" t="s">
        <v>36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34" s="34" customFormat="1" ht="33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37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s="9" customFormat="1" ht="24.75" customHeight="1">
      <c r="A20" s="50" t="s">
        <v>35</v>
      </c>
      <c r="B20" s="51"/>
      <c r="C20" s="51"/>
      <c r="D20" s="12"/>
      <c r="E20" s="13"/>
      <c r="F20" s="14"/>
      <c r="G20" s="13" t="s">
        <v>0</v>
      </c>
      <c r="H20" s="15"/>
      <c r="I20" s="15"/>
      <c r="J20" s="16"/>
      <c r="K20" s="16"/>
      <c r="L20" s="16"/>
      <c r="M20" s="16"/>
      <c r="N20" s="16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34" s="9" customFormat="1" ht="24.75" customHeight="1">
      <c r="A21" s="49" t="s">
        <v>16</v>
      </c>
      <c r="B21" s="49"/>
      <c r="C21" s="49"/>
      <c r="D21" s="40"/>
      <c r="E21" s="31">
        <v>439294922</v>
      </c>
      <c r="F21" s="17" t="s">
        <v>13</v>
      </c>
      <c r="G21" s="31">
        <f>ROUND(E21*0.24,2)</f>
        <v>105430781.28</v>
      </c>
      <c r="H21" s="35"/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34" s="9" customFormat="1" ht="24.75" customHeight="1">
      <c r="A22" s="42" t="s">
        <v>37</v>
      </c>
      <c r="B22" s="42"/>
      <c r="C22" s="42"/>
      <c r="D22" s="41"/>
      <c r="E22" s="43">
        <v>-68284556.916666672</v>
      </c>
      <c r="F22" s="17" t="s">
        <v>13</v>
      </c>
      <c r="G22" s="43">
        <f>ROUND(E22*0.24,2)</f>
        <v>-16388293.66</v>
      </c>
      <c r="H22" s="35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34" s="9" customFormat="1" ht="24.75" customHeight="1">
      <c r="A23" s="49" t="s">
        <v>29</v>
      </c>
      <c r="B23" s="49"/>
      <c r="C23" s="49"/>
      <c r="D23" s="40"/>
      <c r="E23" s="31">
        <v>25727077.870000001</v>
      </c>
      <c r="F23" s="17" t="s">
        <v>15</v>
      </c>
      <c r="G23" s="31">
        <f>E23</f>
        <v>25727077.870000001</v>
      </c>
      <c r="H23" s="35"/>
      <c r="I23" s="10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34" s="9" customFormat="1" ht="26.25" customHeight="1">
      <c r="A24" s="49" t="s">
        <v>26</v>
      </c>
      <c r="B24" s="49"/>
      <c r="C24" s="49"/>
      <c r="D24" s="40"/>
      <c r="E24" s="31">
        <v>5204794.9000000004</v>
      </c>
      <c r="F24" s="17" t="s">
        <v>15</v>
      </c>
      <c r="G24" s="31">
        <f>E24</f>
        <v>5204794.9000000004</v>
      </c>
      <c r="H24" s="35"/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4" s="9" customFormat="1" ht="24" customHeight="1">
      <c r="A25" s="49" t="s">
        <v>22</v>
      </c>
      <c r="B25" s="49"/>
      <c r="C25" s="49"/>
      <c r="D25" s="40"/>
      <c r="E25" s="31">
        <v>5878044</v>
      </c>
      <c r="F25" s="17" t="s">
        <v>14</v>
      </c>
      <c r="G25" s="31">
        <f>ROUND(E25*0.2,2)</f>
        <v>1175608.8</v>
      </c>
      <c r="H25" s="35"/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 s="9" customFormat="1" ht="27" customHeight="1">
      <c r="A26" s="49" t="s">
        <v>18</v>
      </c>
      <c r="B26" s="49"/>
      <c r="C26" s="49"/>
      <c r="D26" s="40"/>
      <c r="E26" s="33">
        <v>0</v>
      </c>
      <c r="F26" s="17" t="s">
        <v>14</v>
      </c>
      <c r="G26" s="31">
        <f>ROUND(E26*0.2,2)</f>
        <v>0</v>
      </c>
      <c r="H26" s="10"/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s="9" customFormat="1" ht="32.25" customHeight="1">
      <c r="A27" s="49" t="s">
        <v>19</v>
      </c>
      <c r="B27" s="49"/>
      <c r="C27" s="49"/>
      <c r="D27" s="40"/>
      <c r="E27" s="31">
        <v>4078762</v>
      </c>
      <c r="F27" s="17" t="s">
        <v>14</v>
      </c>
      <c r="G27" s="31">
        <f>ROUND(E27*0.2,2)</f>
        <v>815752.4</v>
      </c>
      <c r="H27" s="38"/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 s="9" customFormat="1" ht="32.25" customHeight="1">
      <c r="A28" s="49" t="s">
        <v>20</v>
      </c>
      <c r="B28" s="49"/>
      <c r="C28" s="49"/>
      <c r="D28" s="40"/>
      <c r="E28" s="31">
        <v>15057056</v>
      </c>
      <c r="F28" s="17" t="s">
        <v>13</v>
      </c>
      <c r="G28" s="31">
        <f>ROUND(E28*0.24,2)</f>
        <v>3613693.44</v>
      </c>
      <c r="H28" s="38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4" s="9" customFormat="1" ht="33.75" customHeight="1">
      <c r="A29" s="49" t="s">
        <v>23</v>
      </c>
      <c r="B29" s="49"/>
      <c r="C29" s="49"/>
      <c r="D29" s="49"/>
      <c r="E29" s="31">
        <v>19985114</v>
      </c>
      <c r="F29" s="17" t="s">
        <v>14</v>
      </c>
      <c r="G29" s="31">
        <f>ROUND(E29*0.2,2)</f>
        <v>3997022.8</v>
      </c>
      <c r="H29" s="38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4" s="9" customFormat="1" ht="32.25" customHeight="1">
      <c r="A30" s="49" t="s">
        <v>24</v>
      </c>
      <c r="B30" s="49"/>
      <c r="C30" s="49"/>
      <c r="D30" s="49"/>
      <c r="E30" s="31">
        <v>1243458</v>
      </c>
      <c r="F30" s="17" t="s">
        <v>14</v>
      </c>
      <c r="G30" s="31">
        <f>ROUND(E30*0.2,2)</f>
        <v>248691.6</v>
      </c>
      <c r="H30" s="38"/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 s="9" customFormat="1" ht="29.25" customHeight="1">
      <c r="A31" s="49" t="s">
        <v>21</v>
      </c>
      <c r="B31" s="49"/>
      <c r="C31" s="49"/>
      <c r="D31" s="40"/>
      <c r="E31" s="31">
        <v>152003693</v>
      </c>
      <c r="F31" s="17" t="s">
        <v>13</v>
      </c>
      <c r="G31" s="31">
        <f>ROUND(E31*0.24,2)</f>
        <v>36480886.32</v>
      </c>
      <c r="H31" s="38"/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s="9" customFormat="1" ht="25.5">
      <c r="A32" s="39" t="s">
        <v>28</v>
      </c>
      <c r="B32" s="39"/>
      <c r="C32" s="39"/>
      <c r="D32" s="40"/>
      <c r="E32" s="31">
        <v>107525</v>
      </c>
      <c r="F32" s="17"/>
      <c r="G32" s="31">
        <v>10564109.32</v>
      </c>
      <c r="H32" s="10"/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34" s="9" customFormat="1" ht="40.5" customHeight="1">
      <c r="A33" s="49" t="str">
        <f>+M2</f>
        <v>ART. 126 de la LISR  (Enajenación de Bienes)</v>
      </c>
      <c r="B33" s="49"/>
      <c r="C33" s="49"/>
      <c r="D33" s="40"/>
      <c r="E33" s="31">
        <v>338853</v>
      </c>
      <c r="F33" s="17" t="s">
        <v>14</v>
      </c>
      <c r="G33" s="31">
        <f>ROUND(E33*0.2,2)</f>
        <v>67770.600000000006</v>
      </c>
      <c r="H33" s="38"/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 ht="27" thickBot="1">
      <c r="A34" s="48" t="s">
        <v>11</v>
      </c>
      <c r="B34" s="48"/>
      <c r="C34" s="48"/>
      <c r="D34" s="18"/>
      <c r="E34" s="32">
        <f>SUM(E21:E33)</f>
        <v>600634742.85333323</v>
      </c>
      <c r="F34" s="19"/>
      <c r="G34" s="32">
        <f>SUM(G21:G33)</f>
        <v>176937895.66999999</v>
      </c>
      <c r="H34" s="38"/>
      <c r="I34" s="38"/>
      <c r="J34" s="11"/>
      <c r="K34" s="11"/>
      <c r="L34" s="11"/>
      <c r="M34" s="11"/>
      <c r="N34" s="11"/>
    </row>
    <row r="35" spans="1:34" ht="26.25" thickTop="1">
      <c r="A35" s="10"/>
      <c r="B35" s="10"/>
      <c r="C35" s="10"/>
      <c r="D35" s="10"/>
      <c r="E35" s="29"/>
      <c r="F35" s="10"/>
      <c r="G35" s="36"/>
      <c r="H35" s="10"/>
      <c r="I35" s="10"/>
      <c r="J35" s="11"/>
      <c r="K35" s="11"/>
      <c r="L35" s="11"/>
      <c r="M35" s="11"/>
      <c r="N35" s="11"/>
    </row>
    <row r="36" spans="1:34" ht="25.5">
      <c r="A36" s="20"/>
      <c r="B36" s="20"/>
      <c r="C36" s="20"/>
      <c r="D36" s="20"/>
      <c r="E36" s="20"/>
      <c r="F36" s="20"/>
      <c r="G36" s="31"/>
      <c r="H36" s="20"/>
      <c r="I36" s="20"/>
    </row>
    <row r="37" spans="1:34">
      <c r="A37" s="20"/>
      <c r="B37" s="20"/>
      <c r="C37" s="20"/>
      <c r="D37" s="20"/>
      <c r="E37" s="20"/>
      <c r="F37" s="20"/>
      <c r="G37" s="20"/>
      <c r="H37" s="20"/>
      <c r="I37" s="20"/>
    </row>
    <row r="38" spans="1:34" s="1" customFormat="1" ht="18">
      <c r="A38" s="47"/>
      <c r="B38" s="47"/>
      <c r="C38" s="47"/>
      <c r="D38" s="21"/>
      <c r="E38" s="22"/>
      <c r="F38" s="23"/>
      <c r="G38" s="22"/>
      <c r="H38" s="22"/>
      <c r="I38" s="23"/>
      <c r="J38" s="22"/>
    </row>
    <row r="39" spans="1:34" s="1" customFormat="1" ht="18">
      <c r="A39" s="47"/>
      <c r="B39" s="47"/>
      <c r="C39" s="47"/>
      <c r="D39" s="21"/>
      <c r="E39" s="22"/>
      <c r="F39" s="23"/>
      <c r="G39" s="22"/>
      <c r="H39" s="22"/>
      <c r="I39" s="23"/>
      <c r="J39" s="22"/>
    </row>
    <row r="40" spans="1:34" s="1" customFormat="1" ht="18">
      <c r="A40" s="47"/>
      <c r="B40" s="47"/>
      <c r="C40" s="47"/>
      <c r="D40" s="21"/>
      <c r="E40" s="22"/>
      <c r="F40" s="23"/>
      <c r="G40" s="22"/>
      <c r="H40" s="22"/>
      <c r="I40" s="23"/>
      <c r="J40" s="22"/>
    </row>
    <row r="41" spans="1:34" s="1" customFormat="1" ht="18">
      <c r="A41" s="47"/>
      <c r="B41" s="47"/>
      <c r="C41" s="47"/>
      <c r="D41" s="21"/>
      <c r="E41" s="22"/>
      <c r="F41" s="23"/>
      <c r="G41" s="22"/>
      <c r="H41" s="22"/>
      <c r="I41" s="23"/>
      <c r="J41" s="22"/>
    </row>
    <row r="42" spans="1:34" s="1" customFormat="1" ht="18">
      <c r="A42" s="47"/>
      <c r="B42" s="47"/>
      <c r="C42" s="47"/>
      <c r="D42" s="21"/>
      <c r="E42" s="22"/>
      <c r="F42" s="23"/>
      <c r="G42" s="22"/>
      <c r="H42" s="22"/>
      <c r="I42" s="23"/>
      <c r="J42" s="22"/>
    </row>
    <row r="43" spans="1:34" s="1" customFormat="1" ht="18">
      <c r="A43" s="47"/>
      <c r="B43" s="47"/>
      <c r="C43" s="47"/>
      <c r="D43" s="21"/>
      <c r="E43" s="22"/>
      <c r="F43" s="23"/>
      <c r="G43" s="22"/>
      <c r="H43" s="22"/>
      <c r="I43" s="23"/>
      <c r="J43" s="22"/>
    </row>
    <row r="44" spans="1:34" s="1" customFormat="1" ht="18">
      <c r="A44" s="47"/>
      <c r="B44" s="47"/>
      <c r="C44" s="47"/>
      <c r="D44" s="21"/>
      <c r="E44" s="22"/>
      <c r="F44" s="23"/>
      <c r="G44" s="22"/>
      <c r="H44" s="22"/>
      <c r="I44" s="23"/>
      <c r="J44" s="22"/>
    </row>
    <row r="45" spans="1:34" s="1" customFormat="1" ht="18">
      <c r="A45" s="47"/>
      <c r="B45" s="47"/>
      <c r="C45" s="47"/>
      <c r="D45" s="21"/>
      <c r="E45" s="22"/>
      <c r="F45" s="23"/>
      <c r="G45" s="22"/>
      <c r="H45" s="22"/>
      <c r="I45" s="23"/>
      <c r="J45" s="22"/>
    </row>
    <row r="46" spans="1:34" s="1" customFormat="1" ht="18">
      <c r="A46" s="47"/>
      <c r="B46" s="47"/>
      <c r="C46" s="47"/>
      <c r="D46" s="24"/>
      <c r="E46" s="22"/>
      <c r="F46" s="23"/>
      <c r="G46" s="22"/>
      <c r="H46" s="22"/>
      <c r="I46" s="23"/>
      <c r="J46" s="22"/>
    </row>
    <row r="47" spans="1:34" s="1" customFormat="1" ht="18">
      <c r="A47" s="47"/>
      <c r="B47" s="47"/>
      <c r="C47" s="47"/>
      <c r="D47" s="21"/>
      <c r="E47" s="22"/>
      <c r="F47" s="23"/>
      <c r="G47" s="22"/>
      <c r="H47" s="22"/>
      <c r="I47" s="23"/>
      <c r="J47" s="22"/>
    </row>
    <row r="48" spans="1:34" ht="18">
      <c r="A48" s="20"/>
      <c r="B48" s="20"/>
      <c r="C48" s="20"/>
      <c r="D48" s="25"/>
      <c r="E48" s="25"/>
      <c r="F48" s="25"/>
      <c r="G48" s="25"/>
      <c r="H48" s="25"/>
      <c r="I48" s="25"/>
      <c r="J48" s="25"/>
    </row>
    <row r="49" spans="1:9" ht="15.75">
      <c r="A49" s="20"/>
      <c r="B49" s="20"/>
      <c r="C49" s="20"/>
      <c r="D49" s="26"/>
      <c r="E49" s="26"/>
      <c r="F49" s="22"/>
      <c r="G49" s="22"/>
      <c r="H49" s="22"/>
      <c r="I49" s="23"/>
    </row>
    <row r="50" spans="1:9" ht="15.75">
      <c r="D50" s="27"/>
      <c r="E50" s="27"/>
      <c r="F50" s="27"/>
      <c r="G50" s="27"/>
      <c r="I50" s="28"/>
    </row>
  </sheetData>
  <mergeCells count="38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18:N18"/>
    <mergeCell ref="A34:C34"/>
    <mergeCell ref="A21:C21"/>
    <mergeCell ref="A23:C23"/>
    <mergeCell ref="A24:C24"/>
    <mergeCell ref="A25:C25"/>
    <mergeCell ref="A26:C26"/>
    <mergeCell ref="A27:C27"/>
    <mergeCell ref="A28:C28"/>
    <mergeCell ref="A31:C31"/>
    <mergeCell ref="A33:C33"/>
    <mergeCell ref="A29:D29"/>
    <mergeCell ref="A30:D30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43:C43"/>
  </mergeCells>
  <printOptions horizontalCentered="1"/>
  <pageMargins left="0.7" right="0.7" top="0.75" bottom="0.75" header="0.3" footer="0.3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2022-04-04T14:38:17Z</cp:lastPrinted>
  <dcterms:created xsi:type="dcterms:W3CDTF">2008-01-30T14:54:54Z</dcterms:created>
  <dcterms:modified xsi:type="dcterms:W3CDTF">2022-10-07T14:08:07Z</dcterms:modified>
</cp:coreProperties>
</file>