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octubre\"/>
    </mc:Choice>
  </mc:AlternateContent>
  <xr:revisionPtr revIDLastSave="0" documentId="13_ncr:1_{CDC89C38-ACC8-4EB4-A920-43C3ECD172D7}" xr6:coauthVersionLast="36" xr6:coauthVersionMax="47" xr10:uidLastSave="{00000000-0000-0000-0000-000000000000}"/>
  <bookViews>
    <workbookView xWindow="0" yWindow="0" windowWidth="19320" windowHeight="11055" xr2:uid="{00000000-000D-0000-FFFF-FFFF00000000}"/>
  </bookViews>
  <sheets>
    <sheet name="PORTAL SEFIN" sheetId="34" r:id="rId1"/>
  </sheets>
  <definedNames>
    <definedName name="_xlnm.Print_Area" localSheetId="0">'PORTAL SEFIN'!$A$1:$N$35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34" i="34"/>
  <c r="G29" i="34" l="1"/>
  <c r="G22" i="34" l="1"/>
  <c r="G33" i="34" l="1"/>
  <c r="A33" i="34"/>
  <c r="G31" i="34"/>
  <c r="G30" i="34"/>
  <c r="G28" i="34"/>
  <c r="G27" i="34"/>
  <c r="G26" i="34"/>
  <c r="G25" i="34"/>
  <c r="G24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4" i="34"/>
  <c r="G23" i="34"/>
</calcChain>
</file>

<file path=xl/sharedStrings.xml><?xml version="1.0" encoding="utf-8"?>
<sst xmlns="http://schemas.openxmlformats.org/spreadsheetml/2006/main" count="56" uniqueCount="38">
  <si>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</si>
  <si>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</si>
  <si>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</si>
  <si>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</si>
  <si>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</si>
  <si>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</si>
  <si>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</si>
  <si>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</si>
  <si>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</si>
  <si>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</si>
  <si>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</si>
  <si>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</si>
  <si>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</si>
  <si>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</si>
  <si>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</si>
  <si>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</si>
  <si>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</si>
  <si>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</si>
  <si>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</si>
  <si>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</si>
  <si>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</si>
  <si>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</si>
  <si>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</si>
  <si>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</si>
  <si>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</si>
  <si>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</si>
  <si>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</si>
  <si>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</si>
  <si>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</si>
  <si>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</si>
  <si>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</si>
  <si>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</si>
  <si>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</si>
  <si>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r>
      <t xml:space="preserve">Fondo General de 
Participaciones </t>
    </r>
    <r>
      <rPr>
        <b/>
        <sz val="14"/>
        <rFont val="Arial"/>
        <family val="2"/>
      </rPr>
      <t>/1</t>
    </r>
  </si>
  <si>
    <t>PARTICIPACIONES A MUNICIPIOS OCTUBRE 2022</t>
  </si>
  <si>
    <t>OCTUBRE 2022</t>
  </si>
  <si>
    <t>5ta Parcialidad del ajuste Definitivo 2021 del Fondo General</t>
  </si>
  <si>
    <r>
      <rPr>
        <b/>
        <sz val="14"/>
        <rFont val="Arial"/>
        <family val="2"/>
      </rPr>
      <t>/1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Se aplica la 5ta Parcialidad del Ajuste Definitivo 2021 por la cantidad de </t>
    </r>
    <r>
      <rPr>
        <sz val="18"/>
        <color rgb="FFFF0000"/>
        <rFont val="Arial"/>
        <family val="2"/>
      </rPr>
      <t>-$16,388,294</t>
    </r>
    <r>
      <rPr>
        <sz val="18"/>
        <rFont val="Arial"/>
        <family val="2"/>
      </rPr>
      <t xml:space="preserve">, quedando un monto pendiente de compensar por la cantidad de </t>
    </r>
    <r>
      <rPr>
        <sz val="18"/>
        <color rgb="FFFF0000"/>
        <rFont val="Arial"/>
        <family val="2"/>
      </rPr>
      <t>-$16,388,293.54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</si>
</sst>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5" fillId="2" borderId="0" xfId="47" applyFont="1" applyFill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/>
    </xf>
    <xf numFmtId="168" fontId="38" fillId="2" borderId="0" xfId="60" applyNumberFormat="1" applyFont="1" applyFill="1" applyBorder="1" applyAlignment="1">
      <alignment vertical="center"/>
    </xf>
    <xf numFmtId="3" fontId="29" fillId="5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  <xf numFmtId="43" fontId="24" fillId="6" borderId="2" xfId="25" applyFont="1" applyFill="1" applyBorder="1" applyAlignment="1">
      <alignment horizontal="center" vertical="center" wrapText="1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4" fontId="37" fillId="2" borderId="2" xfId="25" applyNumberFormat="1" applyFont="1" applyFill="1" applyBorder="1" applyAlignment="1">
      <alignment horizontal="center" vertical="center"/>
    </xf>
    <xf numFmtId="4" fontId="37" fillId="3" borderId="2" xfId="25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topLeftCell="B1" zoomScale="40" zoomScaleNormal="40" zoomScaleSheetLayoutView="40" workbookViewId="0">
      <selection activeCell="M28" sqref="M28:M29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60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s="3" customFormat="1" ht="63.75" customHeight="1" thickBot="1">
      <c r="A2" s="49" t="s">
        <v>27</v>
      </c>
      <c r="B2" s="49" t="s">
        <v>33</v>
      </c>
      <c r="C2" s="49" t="s">
        <v>17</v>
      </c>
      <c r="D2" s="49"/>
      <c r="E2" s="49" t="s">
        <v>22</v>
      </c>
      <c r="F2" s="49" t="s">
        <v>18</v>
      </c>
      <c r="G2" s="49" t="s">
        <v>19</v>
      </c>
      <c r="H2" s="54" t="s">
        <v>20</v>
      </c>
      <c r="I2" s="49" t="s">
        <v>23</v>
      </c>
      <c r="J2" s="49" t="s">
        <v>24</v>
      </c>
      <c r="K2" s="49" t="s">
        <v>21</v>
      </c>
      <c r="L2" s="50" t="s">
        <v>28</v>
      </c>
      <c r="M2" s="50" t="s">
        <v>30</v>
      </c>
      <c r="N2" s="52" t="s">
        <v>25</v>
      </c>
    </row>
    <row r="3" spans="1:14" s="3" customFormat="1" ht="43.5" customHeight="1" thickBot="1">
      <c r="A3" s="49"/>
      <c r="B3" s="49"/>
      <c r="C3" s="28">
        <v>0.7</v>
      </c>
      <c r="D3" s="28">
        <v>0.3</v>
      </c>
      <c r="E3" s="49"/>
      <c r="F3" s="49"/>
      <c r="G3" s="49"/>
      <c r="H3" s="54"/>
      <c r="I3" s="49"/>
      <c r="J3" s="49"/>
      <c r="K3" s="49"/>
      <c r="L3" s="51"/>
      <c r="M3" s="51"/>
      <c r="N3" s="52"/>
    </row>
    <row r="4" spans="1:14" ht="29.25" customHeight="1" thickBot="1">
      <c r="A4" s="4" t="s">
        <v>9</v>
      </c>
      <c r="B4" s="62">
        <v>3864873.17</v>
      </c>
      <c r="C4" s="62">
        <v>1112492.2</v>
      </c>
      <c r="D4" s="62">
        <v>147760.6</v>
      </c>
      <c r="E4" s="62">
        <v>58238.65</v>
      </c>
      <c r="F4" s="62">
        <v>0</v>
      </c>
      <c r="G4" s="62">
        <v>38191.370000000003</v>
      </c>
      <c r="H4" s="62">
        <v>177261.82</v>
      </c>
      <c r="I4" s="62">
        <v>117264.81</v>
      </c>
      <c r="J4" s="62">
        <v>10789.52</v>
      </c>
      <c r="K4" s="62">
        <v>1665935.77</v>
      </c>
      <c r="L4" s="62">
        <v>772701</v>
      </c>
      <c r="M4" s="62">
        <v>13696.2</v>
      </c>
      <c r="N4" s="62">
        <f>SUM(B4:M4)</f>
        <v>7979205.1100000003</v>
      </c>
    </row>
    <row r="5" spans="1:14" ht="29.25" customHeight="1" thickBot="1">
      <c r="A5" s="5" t="s">
        <v>1</v>
      </c>
      <c r="B5" s="63">
        <v>3928464.8499999996</v>
      </c>
      <c r="C5" s="63">
        <v>1134896.77</v>
      </c>
      <c r="D5" s="63">
        <v>266611.7</v>
      </c>
      <c r="E5" s="63">
        <v>59411.53</v>
      </c>
      <c r="F5" s="63">
        <v>0</v>
      </c>
      <c r="G5" s="63">
        <v>38960.51</v>
      </c>
      <c r="H5" s="63">
        <v>175950.29</v>
      </c>
      <c r="I5" s="63">
        <v>164759.92000000001</v>
      </c>
      <c r="J5" s="63">
        <v>11006.81</v>
      </c>
      <c r="K5" s="63">
        <v>1676770.11</v>
      </c>
      <c r="L5" s="63">
        <v>568033</v>
      </c>
      <c r="M5" s="63">
        <v>15082.05</v>
      </c>
      <c r="N5" s="63">
        <f t="shared" ref="N5:N16" si="0">SUM(B5:M5)</f>
        <v>8039947.5399999991</v>
      </c>
    </row>
    <row r="6" spans="1:14" ht="29.25" customHeight="1" thickBot="1">
      <c r="A6" s="4" t="s">
        <v>2</v>
      </c>
      <c r="B6" s="62">
        <v>23091661.939999998</v>
      </c>
      <c r="C6" s="62">
        <v>6686163.5</v>
      </c>
      <c r="D6" s="62">
        <v>1548137.74</v>
      </c>
      <c r="E6" s="62">
        <v>350018.78</v>
      </c>
      <c r="F6" s="62">
        <v>0</v>
      </c>
      <c r="G6" s="62">
        <v>229533.07</v>
      </c>
      <c r="H6" s="62">
        <v>877954.15</v>
      </c>
      <c r="I6" s="62">
        <v>1265621.99</v>
      </c>
      <c r="J6" s="62">
        <v>64845.87</v>
      </c>
      <c r="K6" s="62">
        <v>7621533.9400000004</v>
      </c>
      <c r="L6" s="62">
        <v>3801211</v>
      </c>
      <c r="M6" s="62">
        <v>81735.59</v>
      </c>
      <c r="N6" s="62">
        <f t="shared" si="0"/>
        <v>45618417.569999993</v>
      </c>
    </row>
    <row r="7" spans="1:14" ht="29.25" customHeight="1" thickBot="1">
      <c r="A7" s="5" t="s">
        <v>10</v>
      </c>
      <c r="B7" s="63">
        <v>5010920.0600000005</v>
      </c>
      <c r="C7" s="63">
        <v>1446197.13</v>
      </c>
      <c r="D7" s="63">
        <v>225437.45</v>
      </c>
      <c r="E7" s="63">
        <v>75708.009999999995</v>
      </c>
      <c r="F7" s="63">
        <v>0</v>
      </c>
      <c r="G7" s="63">
        <v>49647.32</v>
      </c>
      <c r="H7" s="63">
        <v>224009.8</v>
      </c>
      <c r="I7" s="63">
        <v>171712.12</v>
      </c>
      <c r="J7" s="63">
        <v>14025.97</v>
      </c>
      <c r="K7" s="63">
        <v>2074968.42</v>
      </c>
      <c r="L7" s="63">
        <v>36486</v>
      </c>
      <c r="M7" s="63">
        <v>17637.8</v>
      </c>
      <c r="N7" s="63">
        <f t="shared" si="0"/>
        <v>9346750.0800000019</v>
      </c>
    </row>
    <row r="8" spans="1:14" ht="29.25" customHeight="1" thickBot="1">
      <c r="A8" s="4" t="s">
        <v>12</v>
      </c>
      <c r="B8" s="62">
        <v>21192024.079999998</v>
      </c>
      <c r="C8" s="62">
        <v>6150897.6100000003</v>
      </c>
      <c r="D8" s="62">
        <v>1303425.33</v>
      </c>
      <c r="E8" s="62">
        <v>321997.76</v>
      </c>
      <c r="F8" s="62">
        <v>0</v>
      </c>
      <c r="G8" s="62">
        <v>211157.63</v>
      </c>
      <c r="H8" s="62">
        <v>843388.78</v>
      </c>
      <c r="I8" s="62">
        <v>1043959.75</v>
      </c>
      <c r="J8" s="62">
        <v>59654.58</v>
      </c>
      <c r="K8" s="62">
        <v>7719220.3099999996</v>
      </c>
      <c r="L8" s="62">
        <v>16221417</v>
      </c>
      <c r="M8" s="62">
        <v>70005.45</v>
      </c>
      <c r="N8" s="62">
        <f t="shared" si="0"/>
        <v>55137148.280000001</v>
      </c>
    </row>
    <row r="9" spans="1:14" ht="29.25" customHeight="1" thickBot="1">
      <c r="A9" s="5" t="s">
        <v>3</v>
      </c>
      <c r="B9" s="63">
        <v>6940262.5199999996</v>
      </c>
      <c r="C9" s="63">
        <v>1994788.89</v>
      </c>
      <c r="D9" s="63">
        <v>485112.94</v>
      </c>
      <c r="E9" s="63">
        <v>104426.64</v>
      </c>
      <c r="F9" s="63">
        <v>0</v>
      </c>
      <c r="G9" s="63">
        <v>68480.23</v>
      </c>
      <c r="H9" s="63">
        <v>277552.90999999997</v>
      </c>
      <c r="I9" s="63">
        <v>301598.89</v>
      </c>
      <c r="J9" s="63">
        <v>19346.5</v>
      </c>
      <c r="K9" s="63">
        <v>3129868.82</v>
      </c>
      <c r="L9" s="63">
        <v>882296</v>
      </c>
      <c r="M9" s="63">
        <v>24848.26</v>
      </c>
      <c r="N9" s="63">
        <f t="shared" si="0"/>
        <v>14228582.600000001</v>
      </c>
    </row>
    <row r="10" spans="1:14" ht="29.25" customHeight="1" thickBot="1">
      <c r="A10" s="4" t="s">
        <v>31</v>
      </c>
      <c r="B10" s="62">
        <v>1497840.59</v>
      </c>
      <c r="C10" s="62">
        <v>432712.14999999991</v>
      </c>
      <c r="D10" s="62">
        <v>101653.39999999997</v>
      </c>
      <c r="E10" s="62">
        <v>22652.36</v>
      </c>
      <c r="F10" s="62">
        <v>0</v>
      </c>
      <c r="G10" s="62">
        <v>14854.82</v>
      </c>
      <c r="H10" s="62">
        <v>67086.13</v>
      </c>
      <c r="I10" s="62">
        <v>62819.47</v>
      </c>
      <c r="J10" s="62">
        <v>4196.67</v>
      </c>
      <c r="K10" s="62">
        <v>639316.99</v>
      </c>
      <c r="L10" s="62">
        <v>184996</v>
      </c>
      <c r="M10" s="62">
        <v>5750.4700000000012</v>
      </c>
      <c r="N10" s="62">
        <f t="shared" si="0"/>
        <v>3033879.0500000003</v>
      </c>
    </row>
    <row r="11" spans="1:14" ht="29.25" customHeight="1" thickBot="1">
      <c r="A11" s="5" t="s">
        <v>4</v>
      </c>
      <c r="B11" s="63">
        <v>6092410.8899999997</v>
      </c>
      <c r="C11" s="63">
        <v>1756885.28</v>
      </c>
      <c r="D11" s="63">
        <v>316503.95</v>
      </c>
      <c r="E11" s="63">
        <v>91972.45</v>
      </c>
      <c r="F11" s="63">
        <v>0</v>
      </c>
      <c r="G11" s="63">
        <v>60313.1</v>
      </c>
      <c r="H11" s="63">
        <v>257981.97</v>
      </c>
      <c r="I11" s="63">
        <v>225047.87</v>
      </c>
      <c r="J11" s="63">
        <v>17039.18</v>
      </c>
      <c r="K11" s="63">
        <v>2252214.1</v>
      </c>
      <c r="L11" s="63">
        <v>1181024.1599999999</v>
      </c>
      <c r="M11" s="63">
        <v>21011.72</v>
      </c>
      <c r="N11" s="63">
        <f t="shared" si="0"/>
        <v>12272404.67</v>
      </c>
    </row>
    <row r="12" spans="1:14" ht="29.25" customHeight="1" thickBot="1">
      <c r="A12" s="4" t="s">
        <v>5</v>
      </c>
      <c r="B12" s="62">
        <v>3737909.84</v>
      </c>
      <c r="C12" s="62">
        <v>1076521.69</v>
      </c>
      <c r="D12" s="62">
        <v>151530.91</v>
      </c>
      <c r="E12" s="62">
        <v>56355.61</v>
      </c>
      <c r="F12" s="62">
        <v>0</v>
      </c>
      <c r="G12" s="62">
        <v>36956.519999999997</v>
      </c>
      <c r="H12" s="62">
        <v>165034.97</v>
      </c>
      <c r="I12" s="62">
        <v>118218.9</v>
      </c>
      <c r="J12" s="62">
        <v>10440.66</v>
      </c>
      <c r="K12" s="62">
        <v>1555357.62</v>
      </c>
      <c r="L12" s="62">
        <v>1114</v>
      </c>
      <c r="M12" s="62">
        <v>13748.84</v>
      </c>
      <c r="N12" s="62">
        <f t="shared" si="0"/>
        <v>6923189.5599999996</v>
      </c>
    </row>
    <row r="13" spans="1:14" ht="29.25" customHeight="1" thickBot="1">
      <c r="A13" s="5" t="s">
        <v>6</v>
      </c>
      <c r="B13" s="63">
        <v>4694108.3499999996</v>
      </c>
      <c r="C13" s="63">
        <v>1351869.06</v>
      </c>
      <c r="D13" s="63">
        <v>286909.48</v>
      </c>
      <c r="E13" s="63">
        <v>70769.960000000006</v>
      </c>
      <c r="F13" s="63">
        <v>0</v>
      </c>
      <c r="G13" s="63">
        <v>46409.07</v>
      </c>
      <c r="H13" s="63">
        <v>191994.77</v>
      </c>
      <c r="I13" s="63">
        <v>163577.9</v>
      </c>
      <c r="J13" s="63">
        <v>13111.12</v>
      </c>
      <c r="K13" s="63">
        <v>2072549.48</v>
      </c>
      <c r="L13" s="63">
        <v>402644</v>
      </c>
      <c r="M13" s="63">
        <v>16400</v>
      </c>
      <c r="N13" s="63">
        <f t="shared" si="0"/>
        <v>9310343.1900000013</v>
      </c>
    </row>
    <row r="14" spans="1:14" ht="29.25" customHeight="1" thickBot="1">
      <c r="A14" s="4" t="s">
        <v>7</v>
      </c>
      <c r="B14" s="62">
        <v>4254625.2300000004</v>
      </c>
      <c r="C14" s="62">
        <v>1221899.82</v>
      </c>
      <c r="D14" s="62">
        <v>42509.84</v>
      </c>
      <c r="E14" s="62">
        <v>63966.11</v>
      </c>
      <c r="F14" s="62">
        <v>0</v>
      </c>
      <c r="G14" s="62">
        <v>41947.29</v>
      </c>
      <c r="H14" s="62">
        <v>172404.02</v>
      </c>
      <c r="I14" s="62">
        <v>31642.9</v>
      </c>
      <c r="J14" s="62">
        <v>11850.62</v>
      </c>
      <c r="K14" s="62">
        <v>2055670.22</v>
      </c>
      <c r="L14" s="62">
        <v>633412</v>
      </c>
      <c r="M14" s="62">
        <v>7723.5</v>
      </c>
      <c r="N14" s="62">
        <f t="shared" si="0"/>
        <v>8537651.5500000007</v>
      </c>
    </row>
    <row r="15" spans="1:14" ht="29.25" customHeight="1" thickBot="1">
      <c r="A15" s="5" t="s">
        <v>32</v>
      </c>
      <c r="B15" s="63">
        <v>1358132.2200000009</v>
      </c>
      <c r="C15" s="63">
        <v>390358.01</v>
      </c>
      <c r="D15" s="63">
        <v>94931.210000000021</v>
      </c>
      <c r="E15" s="63">
        <v>20435.130000000005</v>
      </c>
      <c r="F15" s="63">
        <v>0</v>
      </c>
      <c r="G15" s="63">
        <v>13400.820000000007</v>
      </c>
      <c r="H15" s="63">
        <v>54314.020000000019</v>
      </c>
      <c r="I15" s="63">
        <v>59019.549999999988</v>
      </c>
      <c r="J15" s="63">
        <v>3785.8899999999994</v>
      </c>
      <c r="K15" s="63">
        <v>612480.53000000026</v>
      </c>
      <c r="L15" s="63">
        <v>541397</v>
      </c>
      <c r="M15" s="63">
        <v>4862.5300000000025</v>
      </c>
      <c r="N15" s="63">
        <f t="shared" si="0"/>
        <v>3153116.9100000006</v>
      </c>
    </row>
    <row r="16" spans="1:14" ht="29.25" customHeight="1" thickBot="1">
      <c r="A16" s="4" t="s">
        <v>8</v>
      </c>
      <c r="B16" s="62">
        <v>3089845.8</v>
      </c>
      <c r="C16" s="62">
        <v>886549.32</v>
      </c>
      <c r="D16" s="62">
        <v>76438.69</v>
      </c>
      <c r="E16" s="62">
        <v>46410.61</v>
      </c>
      <c r="F16" s="62">
        <v>0</v>
      </c>
      <c r="G16" s="62">
        <v>30434.85</v>
      </c>
      <c r="H16" s="62">
        <v>128759.81</v>
      </c>
      <c r="I16" s="62">
        <v>44533.53</v>
      </c>
      <c r="J16" s="62">
        <v>8598.2099999999991</v>
      </c>
      <c r="K16" s="62">
        <v>1207597.93</v>
      </c>
      <c r="L16" s="62">
        <v>0</v>
      </c>
      <c r="M16" s="62">
        <v>8441.59</v>
      </c>
      <c r="N16" s="62">
        <f t="shared" si="0"/>
        <v>5527610.3399999989</v>
      </c>
    </row>
    <row r="17" spans="1:34" s="66" customFormat="1" ht="42.75" customHeight="1" thickBot="1">
      <c r="A17" s="64" t="s">
        <v>11</v>
      </c>
      <c r="B17" s="42">
        <f>SUM(B4:B16)</f>
        <v>88753079.539999992</v>
      </c>
      <c r="C17" s="42">
        <f>SUM(C4:C16)</f>
        <v>25642231.43</v>
      </c>
      <c r="D17" s="42">
        <f>SUM(D4:D16)</f>
        <v>5046963.24</v>
      </c>
      <c r="E17" s="42">
        <f t="shared" ref="E17:L17" si="1">SUM(E4:E16)</f>
        <v>1342363.6000000003</v>
      </c>
      <c r="F17" s="42">
        <f t="shared" si="1"/>
        <v>0</v>
      </c>
      <c r="G17" s="42">
        <f t="shared" si="1"/>
        <v>880286.6</v>
      </c>
      <c r="H17" s="42">
        <f t="shared" si="1"/>
        <v>3613693.4400000004</v>
      </c>
      <c r="I17" s="42">
        <f t="shared" si="1"/>
        <v>3769777.5999999996</v>
      </c>
      <c r="J17" s="42">
        <f t="shared" si="1"/>
        <v>248691.6</v>
      </c>
      <c r="K17" s="42">
        <f t="shared" si="1"/>
        <v>34283484.240000002</v>
      </c>
      <c r="L17" s="42">
        <f t="shared" si="1"/>
        <v>25226731.16</v>
      </c>
      <c r="M17" s="42">
        <f>SUM(M4:M16)</f>
        <v>300944.00000000006</v>
      </c>
      <c r="N17" s="42">
        <f>SUM(N4:N16)</f>
        <v>189108246.45000002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spans="1:34" s="6" customFormat="1" ht="33" customHeight="1">
      <c r="A18" s="53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34" s="32" customFormat="1" ht="33" customHeight="1">
      <c r="A19" s="14"/>
      <c r="B19" s="14"/>
      <c r="C19" s="14"/>
      <c r="D19" s="14"/>
      <c r="E19" s="14"/>
      <c r="F19" s="14"/>
      <c r="G19" s="14"/>
      <c r="H19" s="55"/>
      <c r="I19" s="14"/>
      <c r="J19" s="14"/>
      <c r="K19" s="14"/>
      <c r="L19" s="14"/>
      <c r="M19" s="14"/>
      <c r="N19" s="3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s="7" customFormat="1" ht="24.75" customHeight="1">
      <c r="A20" s="46" t="s">
        <v>35</v>
      </c>
      <c r="B20" s="47"/>
      <c r="C20" s="47"/>
      <c r="D20" s="10"/>
      <c r="E20" s="11"/>
      <c r="F20" s="12"/>
      <c r="G20" s="11" t="s">
        <v>0</v>
      </c>
      <c r="H20" s="56"/>
      <c r="I20" s="13"/>
      <c r="J20" s="14"/>
      <c r="K20" s="14"/>
      <c r="L20" s="14"/>
      <c r="M20" s="14"/>
      <c r="N20" s="61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s="7" customFormat="1" ht="24.75" customHeight="1">
      <c r="A21" s="45" t="s">
        <v>16</v>
      </c>
      <c r="B21" s="45"/>
      <c r="C21" s="45"/>
      <c r="D21" s="38"/>
      <c r="E21" s="29">
        <v>438089055</v>
      </c>
      <c r="F21" s="15" t="s">
        <v>13</v>
      </c>
      <c r="G21" s="29">
        <f>ROUND(E21*0.24,2)</f>
        <v>105141373.2</v>
      </c>
      <c r="H21" s="57"/>
      <c r="I21" s="3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s="7" customFormat="1" ht="24.75" customHeight="1">
      <c r="A22" s="40" t="s">
        <v>36</v>
      </c>
      <c r="B22" s="40"/>
      <c r="C22" s="40"/>
      <c r="D22" s="39"/>
      <c r="E22" s="41">
        <v>-68284556.916666672</v>
      </c>
      <c r="F22" s="15" t="s">
        <v>13</v>
      </c>
      <c r="G22" s="41">
        <f>ROUND(E22*0.24,2)</f>
        <v>-16388293.66</v>
      </c>
      <c r="H22" s="57"/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s="7" customFormat="1" ht="24.75" customHeight="1">
      <c r="A23" s="45" t="s">
        <v>29</v>
      </c>
      <c r="B23" s="45"/>
      <c r="C23" s="45"/>
      <c r="D23" s="38"/>
      <c r="E23" s="29">
        <v>25642231.43</v>
      </c>
      <c r="F23" s="15" t="s">
        <v>15</v>
      </c>
      <c r="G23" s="29">
        <f>E23</f>
        <v>25642231.43</v>
      </c>
      <c r="H23" s="57"/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s="7" customFormat="1" ht="26.25" customHeight="1">
      <c r="A24" s="45" t="s">
        <v>26</v>
      </c>
      <c r="B24" s="45"/>
      <c r="C24" s="45"/>
      <c r="D24" s="38"/>
      <c r="E24" s="29">
        <v>5046963.24</v>
      </c>
      <c r="F24" s="15" t="s">
        <v>15</v>
      </c>
      <c r="G24" s="29">
        <f>E24</f>
        <v>5046963.24</v>
      </c>
      <c r="H24" s="57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s="7" customFormat="1" ht="24" customHeight="1">
      <c r="A25" s="45" t="s">
        <v>22</v>
      </c>
      <c r="B25" s="45"/>
      <c r="C25" s="45"/>
      <c r="D25" s="38"/>
      <c r="E25" s="29">
        <v>6711818</v>
      </c>
      <c r="F25" s="15" t="s">
        <v>14</v>
      </c>
      <c r="G25" s="29">
        <f>ROUND(E25*0.2,2)</f>
        <v>1342363.6</v>
      </c>
      <c r="H25" s="57"/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s="7" customFormat="1" ht="27" customHeight="1">
      <c r="A26" s="45" t="s">
        <v>18</v>
      </c>
      <c r="B26" s="45"/>
      <c r="C26" s="45"/>
      <c r="D26" s="38"/>
      <c r="E26" s="31">
        <v>0</v>
      </c>
      <c r="F26" s="15" t="s">
        <v>14</v>
      </c>
      <c r="G26" s="29">
        <f>ROUND(E26*0.2,2)</f>
        <v>0</v>
      </c>
      <c r="H26" s="57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s="7" customFormat="1" ht="32.25" customHeight="1">
      <c r="A27" s="45" t="s">
        <v>19</v>
      </c>
      <c r="B27" s="45"/>
      <c r="C27" s="45"/>
      <c r="D27" s="38"/>
      <c r="E27" s="29">
        <v>4401433</v>
      </c>
      <c r="F27" s="15" t="s">
        <v>14</v>
      </c>
      <c r="G27" s="29">
        <f>ROUND(E27*0.2,2)</f>
        <v>880286.6</v>
      </c>
      <c r="H27" s="57"/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s="7" customFormat="1" ht="32.25" customHeight="1">
      <c r="A28" s="45" t="s">
        <v>20</v>
      </c>
      <c r="B28" s="45"/>
      <c r="C28" s="45"/>
      <c r="D28" s="38"/>
      <c r="E28" s="29">
        <v>15057056</v>
      </c>
      <c r="F28" s="15" t="s">
        <v>13</v>
      </c>
      <c r="G28" s="29">
        <f>ROUND(E28*0.24,2)</f>
        <v>3613693.44</v>
      </c>
      <c r="H28" s="57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s="7" customFormat="1" ht="33.75" customHeight="1">
      <c r="A29" s="45" t="s">
        <v>23</v>
      </c>
      <c r="B29" s="45"/>
      <c r="C29" s="45"/>
      <c r="D29" s="45"/>
      <c r="E29" s="29">
        <v>18848888</v>
      </c>
      <c r="F29" s="15" t="s">
        <v>14</v>
      </c>
      <c r="G29" s="29">
        <f>ROUND(E29*0.2,2)</f>
        <v>3769777.6</v>
      </c>
      <c r="H29" s="57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s="7" customFormat="1" ht="32.25" customHeight="1">
      <c r="A30" s="45" t="s">
        <v>24</v>
      </c>
      <c r="B30" s="45"/>
      <c r="C30" s="45"/>
      <c r="D30" s="45"/>
      <c r="E30" s="29">
        <v>1243458</v>
      </c>
      <c r="F30" s="15" t="s">
        <v>14</v>
      </c>
      <c r="G30" s="29">
        <f>ROUND(E30*0.2,2)</f>
        <v>248691.6</v>
      </c>
      <c r="H30" s="57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s="7" customFormat="1" ht="29.25" customHeight="1">
      <c r="A31" s="45" t="s">
        <v>21</v>
      </c>
      <c r="B31" s="45"/>
      <c r="C31" s="45"/>
      <c r="D31" s="38"/>
      <c r="E31" s="29">
        <v>142847851</v>
      </c>
      <c r="F31" s="15" t="s">
        <v>13</v>
      </c>
      <c r="G31" s="29">
        <f>ROUND(E31*0.24,2)</f>
        <v>34283484.240000002</v>
      </c>
      <c r="H31" s="57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s="7" customFormat="1" ht="25.5">
      <c r="A32" s="37" t="s">
        <v>28</v>
      </c>
      <c r="B32" s="37"/>
      <c r="C32" s="37"/>
      <c r="D32" s="38"/>
      <c r="E32" s="29"/>
      <c r="F32" s="15"/>
      <c r="G32" s="29">
        <v>25226731.16</v>
      </c>
      <c r="H32" s="57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s="7" customFormat="1" ht="40.5" customHeight="1">
      <c r="A33" s="45" t="str">
        <f>+M2</f>
        <v>ART. 126 de la LISR  (Enajenación de Bienes)</v>
      </c>
      <c r="B33" s="45"/>
      <c r="C33" s="45"/>
      <c r="D33" s="38"/>
      <c r="E33" s="29">
        <v>1504720</v>
      </c>
      <c r="F33" s="15" t="s">
        <v>14</v>
      </c>
      <c r="G33" s="29">
        <f>ROUND(E33*0.2,2)</f>
        <v>300944</v>
      </c>
      <c r="H33" s="57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27" thickBot="1">
      <c r="A34" s="44" t="s">
        <v>11</v>
      </c>
      <c r="B34" s="44"/>
      <c r="C34" s="44"/>
      <c r="D34" s="16"/>
      <c r="E34" s="30">
        <f>SUM(E21:E33)</f>
        <v>591108916.75333333</v>
      </c>
      <c r="F34" s="17"/>
      <c r="G34" s="30">
        <f>SUM(G21:G33)</f>
        <v>189108246.44999996</v>
      </c>
      <c r="H34" s="57"/>
      <c r="I34" s="36"/>
      <c r="J34" s="9"/>
      <c r="K34" s="9"/>
      <c r="L34" s="9"/>
      <c r="M34" s="9"/>
      <c r="N34" s="9"/>
    </row>
    <row r="35" spans="1:34" ht="26.25" thickTop="1">
      <c r="A35" s="8"/>
      <c r="B35" s="8"/>
      <c r="C35" s="8"/>
      <c r="D35" s="8"/>
      <c r="E35" s="27"/>
      <c r="F35" s="8"/>
      <c r="G35" s="34"/>
      <c r="H35" s="57"/>
      <c r="I35" s="8"/>
      <c r="J35" s="9"/>
      <c r="K35" s="9"/>
      <c r="L35" s="9"/>
      <c r="M35" s="9"/>
      <c r="N35" s="9"/>
    </row>
    <row r="36" spans="1:34" ht="25.5">
      <c r="A36" s="18"/>
      <c r="B36" s="18"/>
      <c r="C36" s="18"/>
      <c r="D36" s="18"/>
      <c r="E36" s="18"/>
      <c r="F36" s="18"/>
      <c r="G36" s="29"/>
      <c r="H36" s="58"/>
      <c r="I36" s="18"/>
    </row>
    <row r="37" spans="1:34">
      <c r="A37" s="18"/>
      <c r="B37" s="18"/>
      <c r="C37" s="18"/>
      <c r="D37" s="18"/>
      <c r="E37" s="18"/>
      <c r="F37" s="18"/>
      <c r="G37" s="18"/>
      <c r="H37" s="58"/>
      <c r="I37" s="18"/>
    </row>
    <row r="38" spans="1:34" s="1" customFormat="1" ht="18">
      <c r="A38" s="43"/>
      <c r="B38" s="43"/>
      <c r="C38" s="43"/>
      <c r="D38" s="19"/>
      <c r="E38" s="20"/>
      <c r="F38" s="21"/>
      <c r="G38" s="20"/>
      <c r="H38" s="24"/>
      <c r="I38" s="21"/>
      <c r="J38" s="20"/>
    </row>
    <row r="39" spans="1:34" s="1" customFormat="1" ht="18">
      <c r="A39" s="43"/>
      <c r="B39" s="43"/>
      <c r="C39" s="43"/>
      <c r="D39" s="19"/>
      <c r="E39" s="20"/>
      <c r="F39" s="21"/>
      <c r="G39" s="20"/>
      <c r="H39" s="24"/>
      <c r="I39" s="21"/>
      <c r="J39" s="20"/>
    </row>
    <row r="40" spans="1:34" s="1" customFormat="1" ht="18">
      <c r="A40" s="43"/>
      <c r="B40" s="43"/>
      <c r="C40" s="43"/>
      <c r="D40" s="19"/>
      <c r="E40" s="20"/>
      <c r="F40" s="21"/>
      <c r="G40" s="20"/>
      <c r="H40" s="24"/>
      <c r="I40" s="21"/>
      <c r="J40" s="20"/>
    </row>
    <row r="41" spans="1:34" s="1" customFormat="1" ht="18">
      <c r="A41" s="43"/>
      <c r="B41" s="43"/>
      <c r="C41" s="43"/>
      <c r="D41" s="19"/>
      <c r="E41" s="20"/>
      <c r="F41" s="21"/>
      <c r="G41" s="20"/>
      <c r="H41" s="24"/>
      <c r="I41" s="21"/>
      <c r="J41" s="20"/>
    </row>
    <row r="42" spans="1:34" s="1" customFormat="1" ht="18">
      <c r="A42" s="43"/>
      <c r="B42" s="43"/>
      <c r="C42" s="43"/>
      <c r="D42" s="19"/>
      <c r="E42" s="20"/>
      <c r="F42" s="21"/>
      <c r="G42" s="20"/>
      <c r="H42" s="24"/>
      <c r="I42" s="21"/>
      <c r="J42" s="20"/>
    </row>
    <row r="43" spans="1:34" s="1" customFormat="1" ht="18">
      <c r="A43" s="43"/>
      <c r="B43" s="43"/>
      <c r="C43" s="43"/>
      <c r="D43" s="19"/>
      <c r="E43" s="20"/>
      <c r="F43" s="21"/>
      <c r="G43" s="20"/>
      <c r="H43" s="24"/>
      <c r="I43" s="21"/>
      <c r="J43" s="20"/>
    </row>
    <row r="44" spans="1:34" s="1" customFormat="1" ht="18">
      <c r="A44" s="43"/>
      <c r="B44" s="43"/>
      <c r="C44" s="43"/>
      <c r="D44" s="19"/>
      <c r="E44" s="20"/>
      <c r="F44" s="21"/>
      <c r="G44" s="20"/>
      <c r="H44" s="24"/>
      <c r="I44" s="21"/>
      <c r="J44" s="20"/>
    </row>
    <row r="45" spans="1:34" s="1" customFormat="1" ht="18">
      <c r="A45" s="43"/>
      <c r="B45" s="43"/>
      <c r="C45" s="43"/>
      <c r="D45" s="19"/>
      <c r="E45" s="20"/>
      <c r="F45" s="21"/>
      <c r="G45" s="20"/>
      <c r="H45" s="24"/>
      <c r="I45" s="21"/>
      <c r="J45" s="20"/>
    </row>
    <row r="46" spans="1:34" s="1" customFormat="1" ht="18">
      <c r="A46" s="43"/>
      <c r="B46" s="43"/>
      <c r="C46" s="43"/>
      <c r="D46" s="22"/>
      <c r="E46" s="20"/>
      <c r="F46" s="21"/>
      <c r="G46" s="20"/>
      <c r="H46" s="24"/>
      <c r="I46" s="21"/>
      <c r="J46" s="20"/>
    </row>
    <row r="47" spans="1:34" s="1" customFormat="1" ht="18">
      <c r="A47" s="43"/>
      <c r="B47" s="43"/>
      <c r="C47" s="43"/>
      <c r="D47" s="19"/>
      <c r="E47" s="20"/>
      <c r="F47" s="21"/>
      <c r="G47" s="20"/>
      <c r="H47" s="24"/>
      <c r="I47" s="21"/>
      <c r="J47" s="20"/>
    </row>
    <row r="48" spans="1:34" ht="18">
      <c r="A48" s="18"/>
      <c r="B48" s="18"/>
      <c r="C48" s="18"/>
      <c r="D48" s="23"/>
      <c r="E48" s="23"/>
      <c r="F48" s="23"/>
      <c r="G48" s="23"/>
      <c r="H48" s="59"/>
      <c r="I48" s="23"/>
      <c r="J48" s="23"/>
    </row>
    <row r="49" spans="1:9" ht="15.75">
      <c r="A49" s="18"/>
      <c r="B49" s="18"/>
      <c r="C49" s="18"/>
      <c r="D49" s="24"/>
      <c r="E49" s="24"/>
      <c r="F49" s="20"/>
      <c r="G49" s="20"/>
      <c r="H49" s="24"/>
      <c r="I49" s="21"/>
    </row>
    <row r="50" spans="1:9" ht="15.75">
      <c r="D50" s="25"/>
      <c r="E50" s="25"/>
      <c r="F50" s="25"/>
      <c r="G50" s="25"/>
      <c r="I50" s="26"/>
    </row>
  </sheetData>
  <mergeCells count="38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8"/>
    <mergeCell ref="A34:C34"/>
    <mergeCell ref="A21:C21"/>
    <mergeCell ref="A23:C23"/>
    <mergeCell ref="A24:C24"/>
    <mergeCell ref="A25:C25"/>
    <mergeCell ref="A26:C26"/>
    <mergeCell ref="A27:C27"/>
    <mergeCell ref="A28:C28"/>
    <mergeCell ref="A31:C31"/>
    <mergeCell ref="A33:C33"/>
    <mergeCell ref="A29:D29"/>
    <mergeCell ref="A30:D30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2022-10-28T18:48:14Z</dcterms:modified>
</cp:coreProperties>
</file>