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noviembre\"/>
    </mc:Choice>
  </mc:AlternateContent>
  <xr:revisionPtr revIDLastSave="0" documentId="13_ncr:1_{CBB07973-69A5-48A2-B0E9-E8AED6D5B71F}" xr6:coauthVersionLast="36" xr6:coauthVersionMax="47" xr10:uidLastSave="{00000000-0000-0000-0000-000000000000}"/>
  <bookViews>
    <workbookView xWindow="0" yWindow="0" windowWidth="19305" windowHeight="11730" xr2:uid="{00000000-000D-0000-FFFF-FFFF00000000}"/>
  </bookViews>
  <sheets>
    <sheet name="PORTAL SEFIN" sheetId="34" r:id="rId1"/>
  </sheets>
  <definedNames>
    <definedName name="_xlnm.Print_Area" localSheetId="0">'PORTAL SEFIN'!$A$1:$N$35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9" i="34" l="1"/>
  <c r="G22" i="34" l="1"/>
  <c r="G33" i="34" l="1"/>
  <c r="A33" i="34"/>
  <c r="G31" i="34"/>
  <c r="G30" i="34"/>
  <c r="G28" i="34"/>
  <c r="G27" i="34"/>
  <c r="G26" i="34"/>
  <c r="G25" i="34"/>
  <c r="G24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E34" i="34"/>
  <c r="G23" i="34"/>
  <c r="G34" i="34" s="1"/>
</calcChain>
</file>

<file path=xl/sharedStrings.xml><?xml version="1.0" encoding="utf-8"?>
<sst xmlns="http://schemas.openxmlformats.org/spreadsheetml/2006/main" count="56" uniqueCount="38">
  <si>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</si>
  <si>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</si>
  <si>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</si>
  <si>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</si>
  <si>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</si>
  <si>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</si>
  <si>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</si>
  <si>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</si>
  <si>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</si>
  <si>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</si>
  <si>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</si>
  <si>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</si>
  <si>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</si>
  <si>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</si>
  <si>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</si>
  <si>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</si>
  <si>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</si>
  <si>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</si>
  <si>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</si>
  <si>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</si>
  <si>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</si>
  <si>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</si>
  <si>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</si>
  <si>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</si>
  <si>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</si>
  <si>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</si>
  <si>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</si>
  <si>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</si>
  <si>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</si>
  <si>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</si>
  <si>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</si>
  <si>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</si>
  <si>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</si>
  <si>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r>
      <t xml:space="preserve">Fondo General de 
Participaciones </t>
    </r>
    <r>
      <rPr>
        <b/>
        <sz val="14"/>
        <rFont val="Arial"/>
        <family val="2"/>
      </rPr>
      <t>/1</t>
    </r>
  </si>
  <si>
    <t>5ta Parcialidad del ajuste Definitivo 2021 del Fondo General</t>
  </si>
  <si>
    <t>PARTICIPACIONES A MUNICIPIOS NOVIEMBRE 2022</t>
  </si>
  <si>
    <t>NOVIEMBRE 2022</t>
  </si>
  <si>
    <r>
      <rPr>
        <b/>
        <sz val="14"/>
        <rFont val="Arial"/>
        <family val="2"/>
      </rPr>
      <t>/1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 xml:space="preserve">Se aplica la 6ta Parcialidad del Ajuste Definitivo 2021 por la cantidad de </t>
    </r>
    <r>
      <rPr>
        <sz val="18"/>
        <color rgb="FFFF0000"/>
        <rFont val="Arial"/>
        <family val="2"/>
      </rPr>
      <t>-$16,388,293.54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</si>
</sst>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5" fillId="2" borderId="0" xfId="47" applyFont="1" applyFill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/>
    </xf>
    <xf numFmtId="168" fontId="38" fillId="2" borderId="0" xfId="60" applyNumberFormat="1" applyFont="1" applyFill="1" applyBorder="1" applyAlignment="1">
      <alignment vertical="center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left" vertical="center"/>
    </xf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B50"/>
  <sheetViews>
    <sheetView tabSelected="1" zoomScale="40" zoomScaleNormal="40" zoomScaleSheetLayoutView="40" workbookViewId="0">
      <selection activeCell="I27" sqref="I27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48" customWidth="1"/>
    <col min="9" max="9" width="38.5703125" style="1" customWidth="1"/>
    <col min="10" max="10" width="37.28515625" style="1" customWidth="1"/>
    <col min="11" max="11" width="29.140625" style="1" customWidth="1"/>
    <col min="12" max="12" width="28.7109375" style="1" customWidth="1"/>
    <col min="13" max="13" width="25.85546875" style="1" customWidth="1"/>
    <col min="14" max="14" width="31" style="1" customWidth="1"/>
    <col min="15" max="28" width="11.42578125" style="1"/>
    <col min="29" max="16384" width="11.42578125" style="2"/>
  </cols>
  <sheetData>
    <row r="1" spans="1:14" ht="151.5" customHeight="1" thickBot="1">
      <c r="A1" s="58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3" customFormat="1" ht="63.75" customHeight="1" thickBot="1">
      <c r="A2" s="59" t="s">
        <v>27</v>
      </c>
      <c r="B2" s="59" t="s">
        <v>33</v>
      </c>
      <c r="C2" s="59" t="s">
        <v>17</v>
      </c>
      <c r="D2" s="59"/>
      <c r="E2" s="59" t="s">
        <v>22</v>
      </c>
      <c r="F2" s="59" t="s">
        <v>18</v>
      </c>
      <c r="G2" s="59" t="s">
        <v>19</v>
      </c>
      <c r="H2" s="60" t="s">
        <v>20</v>
      </c>
      <c r="I2" s="59" t="s">
        <v>23</v>
      </c>
      <c r="J2" s="59" t="s">
        <v>24</v>
      </c>
      <c r="K2" s="59" t="s">
        <v>21</v>
      </c>
      <c r="L2" s="61" t="s">
        <v>28</v>
      </c>
      <c r="M2" s="61" t="s">
        <v>30</v>
      </c>
      <c r="N2" s="63" t="s">
        <v>25</v>
      </c>
    </row>
    <row r="3" spans="1:14" s="3" customFormat="1" ht="43.5" customHeight="1" thickBot="1">
      <c r="A3" s="59"/>
      <c r="B3" s="59"/>
      <c r="C3" s="28">
        <v>0.7</v>
      </c>
      <c r="D3" s="28">
        <v>0.3</v>
      </c>
      <c r="E3" s="59"/>
      <c r="F3" s="59"/>
      <c r="G3" s="59"/>
      <c r="H3" s="60"/>
      <c r="I3" s="59"/>
      <c r="J3" s="59"/>
      <c r="K3" s="59"/>
      <c r="L3" s="62"/>
      <c r="M3" s="62"/>
      <c r="N3" s="63"/>
    </row>
    <row r="4" spans="1:14" ht="29.25" customHeight="1" thickBot="1">
      <c r="A4" s="4" t="s">
        <v>9</v>
      </c>
      <c r="B4" s="65">
        <v>3871244.4</v>
      </c>
      <c r="C4" s="65">
        <v>1113938.82</v>
      </c>
      <c r="D4" s="65">
        <v>150407.69</v>
      </c>
      <c r="E4" s="65">
        <v>68501.820000000007</v>
      </c>
      <c r="F4" s="65">
        <v>0</v>
      </c>
      <c r="G4" s="65">
        <v>35259.269999999997</v>
      </c>
      <c r="H4" s="65">
        <v>177261.82</v>
      </c>
      <c r="I4" s="65">
        <v>121569.85</v>
      </c>
      <c r="J4" s="65">
        <v>10773.57</v>
      </c>
      <c r="K4" s="65">
        <v>1726226.99</v>
      </c>
      <c r="L4" s="65">
        <v>638501</v>
      </c>
      <c r="M4" s="65">
        <v>8669.76</v>
      </c>
      <c r="N4" s="65">
        <f>SUM(B4:M4)</f>
        <v>7922354.9900000002</v>
      </c>
    </row>
    <row r="5" spans="1:14" ht="29.25" customHeight="1" thickBot="1">
      <c r="A5" s="5" t="s">
        <v>1</v>
      </c>
      <c r="B5" s="66">
        <v>3939177.3799999994</v>
      </c>
      <c r="C5" s="66">
        <v>1137399.8999999999</v>
      </c>
      <c r="D5" s="66">
        <v>271387.96999999997</v>
      </c>
      <c r="E5" s="66">
        <v>69944.570000000007</v>
      </c>
      <c r="F5" s="66">
        <v>0</v>
      </c>
      <c r="G5" s="66">
        <v>36001.879999999997</v>
      </c>
      <c r="H5" s="66">
        <v>175950.29</v>
      </c>
      <c r="I5" s="66">
        <v>170808.6</v>
      </c>
      <c r="J5" s="66">
        <v>11000.48</v>
      </c>
      <c r="K5" s="66">
        <v>1737453.43</v>
      </c>
      <c r="L5" s="66">
        <v>20524</v>
      </c>
      <c r="M5" s="66">
        <v>9547.02</v>
      </c>
      <c r="N5" s="66">
        <f t="shared" ref="N5:N16" si="0">SUM(B5:M5)</f>
        <v>7579195.5199999986</v>
      </c>
    </row>
    <row r="6" spans="1:14" ht="29.25" customHeight="1" thickBot="1">
      <c r="A6" s="4" t="s">
        <v>2</v>
      </c>
      <c r="B6" s="65">
        <v>23209042.270000003</v>
      </c>
      <c r="C6" s="65">
        <v>6714144.3899999997</v>
      </c>
      <c r="D6" s="65">
        <v>1575872.19</v>
      </c>
      <c r="E6" s="65">
        <v>412887.25</v>
      </c>
      <c r="F6" s="65">
        <v>0</v>
      </c>
      <c r="G6" s="65">
        <v>212521.39</v>
      </c>
      <c r="H6" s="65">
        <v>877954.15</v>
      </c>
      <c r="I6" s="65">
        <v>1312085.68</v>
      </c>
      <c r="J6" s="65">
        <v>64936.51</v>
      </c>
      <c r="K6" s="65">
        <v>7897361.8600000003</v>
      </c>
      <c r="L6" s="65">
        <v>3740461</v>
      </c>
      <c r="M6" s="65">
        <v>51739.02</v>
      </c>
      <c r="N6" s="65">
        <f t="shared" si="0"/>
        <v>46069005.710000008</v>
      </c>
    </row>
    <row r="7" spans="1:14" ht="29.25" customHeight="1" thickBot="1">
      <c r="A7" s="5" t="s">
        <v>10</v>
      </c>
      <c r="B7" s="66">
        <v>5020932.05</v>
      </c>
      <c r="C7" s="66">
        <v>1448499.47</v>
      </c>
      <c r="D7" s="66">
        <v>229476.1</v>
      </c>
      <c r="E7" s="66">
        <v>89075.68</v>
      </c>
      <c r="F7" s="66">
        <v>0</v>
      </c>
      <c r="G7" s="66">
        <v>45849.05</v>
      </c>
      <c r="H7" s="66">
        <v>224009.8</v>
      </c>
      <c r="I7" s="66">
        <v>178016.04</v>
      </c>
      <c r="J7" s="66">
        <v>14009.31</v>
      </c>
      <c r="K7" s="66">
        <v>2150062.7799999998</v>
      </c>
      <c r="L7" s="66">
        <v>1492489</v>
      </c>
      <c r="M7" s="66">
        <v>11164.81</v>
      </c>
      <c r="N7" s="66">
        <f t="shared" si="0"/>
        <v>10903584.089999998</v>
      </c>
    </row>
    <row r="8" spans="1:14" ht="29.25" customHeight="1" thickBot="1">
      <c r="A8" s="4" t="s">
        <v>12</v>
      </c>
      <c r="B8" s="65">
        <v>21292083.25</v>
      </c>
      <c r="C8" s="65">
        <v>6174706.0800000001</v>
      </c>
      <c r="D8" s="65">
        <v>1326775.83</v>
      </c>
      <c r="E8" s="65">
        <v>379714.41</v>
      </c>
      <c r="F8" s="65">
        <v>0</v>
      </c>
      <c r="G8" s="65">
        <v>195446.66</v>
      </c>
      <c r="H8" s="65">
        <v>843388.78</v>
      </c>
      <c r="I8" s="65">
        <v>1082285.74</v>
      </c>
      <c r="J8" s="65">
        <v>59719.28</v>
      </c>
      <c r="K8" s="65">
        <v>7998583.5599999996</v>
      </c>
      <c r="L8" s="65">
        <v>9038064.5059517473</v>
      </c>
      <c r="M8" s="65">
        <v>44313.78</v>
      </c>
      <c r="N8" s="65">
        <f t="shared" si="0"/>
        <v>48435081.875951745</v>
      </c>
    </row>
    <row r="9" spans="1:14" ht="29.25" customHeight="1" thickBot="1">
      <c r="A9" s="5" t="s">
        <v>3</v>
      </c>
      <c r="B9" s="66">
        <v>6962305.3300000001</v>
      </c>
      <c r="C9" s="66">
        <v>1999972.27</v>
      </c>
      <c r="D9" s="66">
        <v>493803.6</v>
      </c>
      <c r="E9" s="66">
        <v>122988.57</v>
      </c>
      <c r="F9" s="66">
        <v>0</v>
      </c>
      <c r="G9" s="66">
        <v>63304.69</v>
      </c>
      <c r="H9" s="66">
        <v>277552.90999999997</v>
      </c>
      <c r="I9" s="66">
        <v>312671.24</v>
      </c>
      <c r="J9" s="66">
        <v>19342.93</v>
      </c>
      <c r="K9" s="66">
        <v>3243140.66</v>
      </c>
      <c r="L9" s="66">
        <v>835191</v>
      </c>
      <c r="M9" s="66">
        <v>15729.07</v>
      </c>
      <c r="N9" s="66">
        <f t="shared" si="0"/>
        <v>14346002.27</v>
      </c>
    </row>
    <row r="10" spans="1:14" ht="29.25" customHeight="1" thickBot="1">
      <c r="A10" s="4" t="s">
        <v>31</v>
      </c>
      <c r="B10" s="65">
        <v>1501925.08</v>
      </c>
      <c r="C10" s="65">
        <v>433666.54000000004</v>
      </c>
      <c r="D10" s="65">
        <v>103474.5</v>
      </c>
      <c r="E10" s="65">
        <v>26668.389999999985</v>
      </c>
      <c r="F10" s="65">
        <v>0</v>
      </c>
      <c r="G10" s="65">
        <v>13726.75</v>
      </c>
      <c r="H10" s="65">
        <v>67086.13</v>
      </c>
      <c r="I10" s="65">
        <v>65125.709999999992</v>
      </c>
      <c r="J10" s="65">
        <v>4194.25</v>
      </c>
      <c r="K10" s="65">
        <v>662454.26</v>
      </c>
      <c r="L10" s="65">
        <v>182736</v>
      </c>
      <c r="M10" s="65">
        <v>3640.0699999999997</v>
      </c>
      <c r="N10" s="65">
        <f t="shared" si="0"/>
        <v>3064697.68</v>
      </c>
    </row>
    <row r="11" spans="1:14" ht="29.25" customHeight="1" thickBot="1">
      <c r="A11" s="5" t="s">
        <v>4</v>
      </c>
      <c r="B11" s="66">
        <v>6106789.9299999997</v>
      </c>
      <c r="C11" s="66">
        <v>1760222.65</v>
      </c>
      <c r="D11" s="66">
        <v>322174.03000000003</v>
      </c>
      <c r="E11" s="66">
        <v>108245.14</v>
      </c>
      <c r="F11" s="66">
        <v>0</v>
      </c>
      <c r="G11" s="66">
        <v>55715.95</v>
      </c>
      <c r="H11" s="66">
        <v>257981.97</v>
      </c>
      <c r="I11" s="66">
        <v>233309.86</v>
      </c>
      <c r="J11" s="66">
        <v>17024.169999999998</v>
      </c>
      <c r="K11" s="66">
        <v>2333723.08</v>
      </c>
      <c r="L11" s="66">
        <v>680016</v>
      </c>
      <c r="M11" s="66">
        <v>13300.52</v>
      </c>
      <c r="N11" s="66">
        <f t="shared" si="0"/>
        <v>11888503.299999999</v>
      </c>
    </row>
    <row r="12" spans="1:14" ht="29.25" customHeight="1" thickBot="1">
      <c r="A12" s="4" t="s">
        <v>5</v>
      </c>
      <c r="B12" s="65">
        <v>3744613.8000000003</v>
      </c>
      <c r="C12" s="65">
        <v>1078052.9099999999</v>
      </c>
      <c r="D12" s="65">
        <v>154245.53999999998</v>
      </c>
      <c r="E12" s="65">
        <v>66295.009999999995</v>
      </c>
      <c r="F12" s="65">
        <v>0</v>
      </c>
      <c r="G12" s="65">
        <v>34123.379999999997</v>
      </c>
      <c r="H12" s="65">
        <v>165034.97</v>
      </c>
      <c r="I12" s="65">
        <v>122558.97</v>
      </c>
      <c r="J12" s="65">
        <v>10426.5</v>
      </c>
      <c r="K12" s="65">
        <v>1611646.95</v>
      </c>
      <c r="L12" s="65">
        <v>14208</v>
      </c>
      <c r="M12" s="65">
        <v>8703.08</v>
      </c>
      <c r="N12" s="65">
        <f t="shared" si="0"/>
        <v>7009909.1099999994</v>
      </c>
    </row>
    <row r="13" spans="1:14" ht="29.25" customHeight="1" thickBot="1">
      <c r="A13" s="5" t="s">
        <v>6</v>
      </c>
      <c r="B13" s="66">
        <v>4703519.97</v>
      </c>
      <c r="C13" s="66">
        <v>1354034.07</v>
      </c>
      <c r="D13" s="66">
        <v>292049.39</v>
      </c>
      <c r="E13" s="66">
        <v>83266.509999999995</v>
      </c>
      <c r="F13" s="66">
        <v>0</v>
      </c>
      <c r="G13" s="66">
        <v>42858.95</v>
      </c>
      <c r="H13" s="66">
        <v>191994.77</v>
      </c>
      <c r="I13" s="66">
        <v>169583.2</v>
      </c>
      <c r="J13" s="66">
        <v>13095.66</v>
      </c>
      <c r="K13" s="66">
        <v>2147556.29</v>
      </c>
      <c r="L13" s="66">
        <v>324725</v>
      </c>
      <c r="M13" s="66">
        <v>10381.290000000001</v>
      </c>
      <c r="N13" s="66">
        <f t="shared" si="0"/>
        <v>9333065.0999999978</v>
      </c>
    </row>
    <row r="14" spans="1:14" ht="29.25" customHeight="1" thickBot="1">
      <c r="A14" s="4" t="s">
        <v>7</v>
      </c>
      <c r="B14" s="65">
        <v>4251741.51</v>
      </c>
      <c r="C14" s="65">
        <v>1221079</v>
      </c>
      <c r="D14" s="65">
        <v>43271.4</v>
      </c>
      <c r="E14" s="65">
        <v>75090.42</v>
      </c>
      <c r="F14" s="65">
        <v>0</v>
      </c>
      <c r="G14" s="65">
        <v>38650.550000000003</v>
      </c>
      <c r="H14" s="65">
        <v>172404.02</v>
      </c>
      <c r="I14" s="65">
        <v>32804.58</v>
      </c>
      <c r="J14" s="65">
        <v>11809.79</v>
      </c>
      <c r="K14" s="65">
        <v>2130066.17</v>
      </c>
      <c r="L14" s="65">
        <v>682807</v>
      </c>
      <c r="M14" s="65">
        <v>4889.01</v>
      </c>
      <c r="N14" s="65">
        <f t="shared" si="0"/>
        <v>8664613.4499999993</v>
      </c>
    </row>
    <row r="15" spans="1:14" ht="29.25" customHeight="1" thickBot="1">
      <c r="A15" s="5" t="s">
        <v>32</v>
      </c>
      <c r="B15" s="66">
        <v>1362445.7400000012</v>
      </c>
      <c r="C15" s="66">
        <v>391372.33999999985</v>
      </c>
      <c r="D15" s="66">
        <v>96631.88</v>
      </c>
      <c r="E15" s="66">
        <v>24067.5</v>
      </c>
      <c r="F15" s="66">
        <v>0</v>
      </c>
      <c r="G15" s="66">
        <v>12388.029999999999</v>
      </c>
      <c r="H15" s="66">
        <v>54314.020000000019</v>
      </c>
      <c r="I15" s="66">
        <v>61186.280000000028</v>
      </c>
      <c r="J15" s="66">
        <v>3785.2000000000007</v>
      </c>
      <c r="K15" s="66">
        <v>634646.56999999983</v>
      </c>
      <c r="L15" s="66">
        <v>1606118</v>
      </c>
      <c r="M15" s="66">
        <v>3078</v>
      </c>
      <c r="N15" s="66">
        <f t="shared" si="0"/>
        <v>4250033.5600000005</v>
      </c>
    </row>
    <row r="16" spans="1:14" ht="29.25" customHeight="1" thickBot="1">
      <c r="A16" s="4" t="s">
        <v>8</v>
      </c>
      <c r="B16" s="65">
        <v>3090025.91</v>
      </c>
      <c r="C16" s="65">
        <v>886507.92</v>
      </c>
      <c r="D16" s="65">
        <v>77808.070000000007</v>
      </c>
      <c r="E16" s="65">
        <v>54515.93</v>
      </c>
      <c r="F16" s="65">
        <v>0</v>
      </c>
      <c r="G16" s="65">
        <v>28060.45</v>
      </c>
      <c r="H16" s="65">
        <v>128759.81</v>
      </c>
      <c r="I16" s="65">
        <v>46168.45</v>
      </c>
      <c r="J16" s="65">
        <v>8573.9500000000007</v>
      </c>
      <c r="K16" s="65">
        <v>1251301.6399999999</v>
      </c>
      <c r="L16" s="65">
        <v>0</v>
      </c>
      <c r="M16" s="65">
        <v>5343.57</v>
      </c>
      <c r="N16" s="65">
        <f t="shared" si="0"/>
        <v>5577065.7000000002</v>
      </c>
    </row>
    <row r="17" spans="1:28" s="52" customFormat="1" ht="42.75" customHeight="1" thickBot="1">
      <c r="A17" s="50" t="s">
        <v>11</v>
      </c>
      <c r="B17" s="42">
        <f>SUM(B4:B16)</f>
        <v>89055846.61999999</v>
      </c>
      <c r="C17" s="42">
        <f>SUM(C4:C16)</f>
        <v>25713596.359999999</v>
      </c>
      <c r="D17" s="42">
        <f>SUM(D4:D16)</f>
        <v>5137378.1900000004</v>
      </c>
      <c r="E17" s="42">
        <f t="shared" ref="E17:L17" si="1">SUM(E4:E16)</f>
        <v>1581261.1999999997</v>
      </c>
      <c r="F17" s="42">
        <f t="shared" si="1"/>
        <v>0</v>
      </c>
      <c r="G17" s="42">
        <f t="shared" si="1"/>
        <v>813906.99999999988</v>
      </c>
      <c r="H17" s="42">
        <f t="shared" si="1"/>
        <v>3613693.4400000004</v>
      </c>
      <c r="I17" s="42">
        <f t="shared" si="1"/>
        <v>3908174.2000000011</v>
      </c>
      <c r="J17" s="42">
        <f t="shared" si="1"/>
        <v>248691.60000000003</v>
      </c>
      <c r="K17" s="42">
        <f t="shared" si="1"/>
        <v>35524224.240000002</v>
      </c>
      <c r="L17" s="42">
        <f t="shared" si="1"/>
        <v>19255840.505951747</v>
      </c>
      <c r="M17" s="42">
        <f>SUM(M4:M16)</f>
        <v>190499</v>
      </c>
      <c r="N17" s="42">
        <f>SUM(N4:N16)</f>
        <v>185043112.35595176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</row>
    <row r="18" spans="1:28" s="6" customFormat="1" ht="33" customHeight="1">
      <c r="A18" s="64" t="s">
        <v>37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28" s="32" customFormat="1" ht="33" customHeight="1">
      <c r="A19" s="14"/>
      <c r="B19" s="14"/>
      <c r="C19" s="14"/>
      <c r="D19" s="14"/>
      <c r="E19" s="14"/>
      <c r="F19" s="14"/>
      <c r="G19" s="14"/>
      <c r="H19" s="43"/>
      <c r="I19" s="14"/>
      <c r="J19" s="14"/>
      <c r="K19" s="14"/>
      <c r="L19" s="14"/>
      <c r="M19" s="14"/>
      <c r="N19" s="3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s="7" customFormat="1" ht="24.75" customHeight="1">
      <c r="A20" s="56" t="s">
        <v>36</v>
      </c>
      <c r="B20" s="57"/>
      <c r="C20" s="57"/>
      <c r="D20" s="10"/>
      <c r="E20" s="11"/>
      <c r="F20" s="12"/>
      <c r="G20" s="11" t="s">
        <v>0</v>
      </c>
      <c r="H20" s="44"/>
      <c r="I20" s="13"/>
      <c r="J20" s="14"/>
      <c r="K20" s="14"/>
      <c r="L20" s="14"/>
      <c r="M20" s="14"/>
      <c r="N20" s="4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s="7" customFormat="1" ht="24.75" customHeight="1">
      <c r="A21" s="55" t="s">
        <v>16</v>
      </c>
      <c r="B21" s="55"/>
      <c r="C21" s="55"/>
      <c r="D21" s="38"/>
      <c r="E21" s="29">
        <v>439350584</v>
      </c>
      <c r="F21" s="15" t="s">
        <v>13</v>
      </c>
      <c r="G21" s="29">
        <f>ROUND(E21*0.24,2)</f>
        <v>105444140.16</v>
      </c>
      <c r="H21" s="45"/>
      <c r="I21" s="33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s="7" customFormat="1" ht="24.75" customHeight="1">
      <c r="A22" s="40" t="s">
        <v>34</v>
      </c>
      <c r="B22" s="40"/>
      <c r="C22" s="40"/>
      <c r="D22" s="39"/>
      <c r="E22" s="41">
        <v>-68284556.420000002</v>
      </c>
      <c r="F22" s="15" t="s">
        <v>13</v>
      </c>
      <c r="G22" s="41">
        <f>ROUND(E22*0.24,2)</f>
        <v>-16388293.539999999</v>
      </c>
      <c r="H22" s="45"/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s="7" customFormat="1" ht="24.75" customHeight="1">
      <c r="A23" s="55" t="s">
        <v>29</v>
      </c>
      <c r="B23" s="55"/>
      <c r="C23" s="55"/>
      <c r="D23" s="38"/>
      <c r="E23" s="29">
        <v>25713596.359999999</v>
      </c>
      <c r="F23" s="15" t="s">
        <v>15</v>
      </c>
      <c r="G23" s="29">
        <f>E23</f>
        <v>25713596.359999999</v>
      </c>
      <c r="H23" s="45"/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s="7" customFormat="1" ht="26.25" customHeight="1">
      <c r="A24" s="55" t="s">
        <v>26</v>
      </c>
      <c r="B24" s="55"/>
      <c r="C24" s="55"/>
      <c r="D24" s="38"/>
      <c r="E24" s="29">
        <v>5137378.1900000004</v>
      </c>
      <c r="F24" s="15" t="s">
        <v>15</v>
      </c>
      <c r="G24" s="29">
        <f>E24</f>
        <v>5137378.1900000004</v>
      </c>
      <c r="H24" s="45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s="7" customFormat="1" ht="24" customHeight="1">
      <c r="A25" s="55" t="s">
        <v>22</v>
      </c>
      <c r="B25" s="55"/>
      <c r="C25" s="55"/>
      <c r="D25" s="38"/>
      <c r="E25" s="29">
        <v>7906306</v>
      </c>
      <c r="F25" s="15" t="s">
        <v>14</v>
      </c>
      <c r="G25" s="29">
        <f>ROUND(E25*0.2,2)</f>
        <v>1581261.2</v>
      </c>
      <c r="H25" s="45"/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s="7" customFormat="1" ht="27" customHeight="1">
      <c r="A26" s="55" t="s">
        <v>18</v>
      </c>
      <c r="B26" s="55"/>
      <c r="C26" s="55"/>
      <c r="D26" s="38"/>
      <c r="E26" s="31">
        <v>0</v>
      </c>
      <c r="F26" s="15" t="s">
        <v>14</v>
      </c>
      <c r="G26" s="29">
        <f>ROUND(E26*0.2,2)</f>
        <v>0</v>
      </c>
      <c r="H26" s="45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s="7" customFormat="1" ht="32.25" customHeight="1">
      <c r="A27" s="55" t="s">
        <v>19</v>
      </c>
      <c r="B27" s="55"/>
      <c r="C27" s="55"/>
      <c r="D27" s="38"/>
      <c r="E27" s="29">
        <v>4069535</v>
      </c>
      <c r="F27" s="15" t="s">
        <v>14</v>
      </c>
      <c r="G27" s="29">
        <f>ROUND(E27*0.2,2)</f>
        <v>813907</v>
      </c>
      <c r="H27" s="45"/>
      <c r="I27" s="8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s="7" customFormat="1" ht="32.25" customHeight="1">
      <c r="A28" s="55" t="s">
        <v>20</v>
      </c>
      <c r="B28" s="55"/>
      <c r="C28" s="55"/>
      <c r="D28" s="38"/>
      <c r="E28" s="29">
        <v>15057056</v>
      </c>
      <c r="F28" s="15" t="s">
        <v>13</v>
      </c>
      <c r="G28" s="29">
        <f>ROUND(E28*0.24,2)</f>
        <v>3613693.44</v>
      </c>
      <c r="H28" s="45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s="7" customFormat="1" ht="33.75" customHeight="1">
      <c r="A29" s="55" t="s">
        <v>23</v>
      </c>
      <c r="B29" s="55"/>
      <c r="C29" s="55"/>
      <c r="D29" s="55"/>
      <c r="E29" s="29">
        <v>19540871</v>
      </c>
      <c r="F29" s="15" t="s">
        <v>14</v>
      </c>
      <c r="G29" s="29">
        <f>ROUND(E29*0.2,2)</f>
        <v>3908174.2</v>
      </c>
      <c r="H29" s="45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s="7" customFormat="1" ht="32.25" customHeight="1">
      <c r="A30" s="55" t="s">
        <v>24</v>
      </c>
      <c r="B30" s="55"/>
      <c r="C30" s="55"/>
      <c r="D30" s="55"/>
      <c r="E30" s="29">
        <v>1243458</v>
      </c>
      <c r="F30" s="15" t="s">
        <v>14</v>
      </c>
      <c r="G30" s="29">
        <f>ROUND(E30*0.2,2)</f>
        <v>248691.6</v>
      </c>
      <c r="H30" s="45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s="7" customFormat="1" ht="29.25" customHeight="1">
      <c r="A31" s="55" t="s">
        <v>21</v>
      </c>
      <c r="B31" s="55"/>
      <c r="C31" s="55"/>
      <c r="D31" s="38"/>
      <c r="E31" s="29">
        <v>148017601</v>
      </c>
      <c r="F31" s="15" t="s">
        <v>13</v>
      </c>
      <c r="G31" s="29">
        <f>ROUND(E31*0.24,2)</f>
        <v>35524224.240000002</v>
      </c>
      <c r="H31" s="45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s="7" customFormat="1" ht="25.5">
      <c r="A32" s="37" t="s">
        <v>28</v>
      </c>
      <c r="B32" s="37"/>
      <c r="C32" s="37"/>
      <c r="D32" s="38"/>
      <c r="E32" s="29">
        <v>57482637</v>
      </c>
      <c r="F32" s="15"/>
      <c r="G32" s="29">
        <v>19255840.505951747</v>
      </c>
      <c r="H32" s="45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s="7" customFormat="1" ht="40.5" customHeight="1">
      <c r="A33" s="55" t="str">
        <f>+M2</f>
        <v>ART. 126 de la LISR  (Enajenación de Bienes)</v>
      </c>
      <c r="B33" s="55"/>
      <c r="C33" s="55"/>
      <c r="D33" s="38"/>
      <c r="E33" s="29">
        <v>952495</v>
      </c>
      <c r="F33" s="15" t="s">
        <v>14</v>
      </c>
      <c r="G33" s="29">
        <f>ROUND(E33*0.2,2)</f>
        <v>190499</v>
      </c>
      <c r="H33" s="45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7" thickBot="1">
      <c r="A34" s="54" t="s">
        <v>11</v>
      </c>
      <c r="B34" s="54"/>
      <c r="C34" s="54"/>
      <c r="D34" s="16"/>
      <c r="E34" s="30">
        <f>SUM(E21:E33)</f>
        <v>656186961.13</v>
      </c>
      <c r="F34" s="17"/>
      <c r="G34" s="30">
        <f>SUM(G21:G33)</f>
        <v>185043112.35595173</v>
      </c>
      <c r="H34" s="45"/>
      <c r="I34" s="36"/>
      <c r="J34" s="9"/>
      <c r="K34" s="9"/>
      <c r="L34" s="9"/>
      <c r="M34" s="9"/>
      <c r="N34" s="9"/>
    </row>
    <row r="35" spans="1:28" ht="26.25" thickTop="1">
      <c r="A35" s="8"/>
      <c r="B35" s="8"/>
      <c r="C35" s="8"/>
      <c r="D35" s="8"/>
      <c r="E35" s="27"/>
      <c r="F35" s="8"/>
      <c r="G35" s="34"/>
      <c r="H35" s="45"/>
      <c r="I35" s="8"/>
      <c r="J35" s="9"/>
      <c r="K35" s="9"/>
      <c r="L35" s="9"/>
      <c r="M35" s="9"/>
      <c r="N35" s="9"/>
    </row>
    <row r="36" spans="1:28" ht="25.5">
      <c r="A36" s="18"/>
      <c r="B36" s="18"/>
      <c r="C36" s="18"/>
      <c r="D36" s="18"/>
      <c r="E36" s="18"/>
      <c r="F36" s="18"/>
      <c r="G36" s="29"/>
      <c r="H36" s="46"/>
      <c r="I36" s="18"/>
    </row>
    <row r="37" spans="1:28">
      <c r="A37" s="18"/>
      <c r="B37" s="18"/>
      <c r="C37" s="18"/>
      <c r="D37" s="18"/>
      <c r="E37" s="18"/>
      <c r="F37" s="18"/>
      <c r="G37" s="18"/>
      <c r="H37" s="46"/>
      <c r="I37" s="18"/>
    </row>
    <row r="38" spans="1:28" s="1" customFormat="1" ht="18">
      <c r="A38" s="53"/>
      <c r="B38" s="53"/>
      <c r="C38" s="53"/>
      <c r="D38" s="19"/>
      <c r="E38" s="20"/>
      <c r="F38" s="21"/>
      <c r="G38" s="20"/>
      <c r="H38" s="24"/>
      <c r="I38" s="21"/>
      <c r="J38" s="20"/>
    </row>
    <row r="39" spans="1:28" s="1" customFormat="1" ht="18">
      <c r="A39" s="53"/>
      <c r="B39" s="53"/>
      <c r="C39" s="53"/>
      <c r="D39" s="19"/>
      <c r="E39" s="20"/>
      <c r="F39" s="21"/>
      <c r="G39" s="20"/>
      <c r="H39" s="24"/>
      <c r="I39" s="21"/>
      <c r="J39" s="20"/>
    </row>
    <row r="40" spans="1:28" s="1" customFormat="1" ht="18">
      <c r="A40" s="53"/>
      <c r="B40" s="53"/>
      <c r="C40" s="53"/>
      <c r="D40" s="19"/>
      <c r="E40" s="20"/>
      <c r="F40" s="21"/>
      <c r="G40" s="20"/>
      <c r="H40" s="24"/>
      <c r="I40" s="21"/>
      <c r="J40" s="20"/>
    </row>
    <row r="41" spans="1:28" s="1" customFormat="1" ht="18">
      <c r="A41" s="53"/>
      <c r="B41" s="53"/>
      <c r="C41" s="53"/>
      <c r="D41" s="19"/>
      <c r="E41" s="20"/>
      <c r="F41" s="21"/>
      <c r="G41" s="20"/>
      <c r="H41" s="24"/>
      <c r="I41" s="21"/>
      <c r="J41" s="20"/>
    </row>
    <row r="42" spans="1:28" s="1" customFormat="1" ht="18">
      <c r="A42" s="53"/>
      <c r="B42" s="53"/>
      <c r="C42" s="53"/>
      <c r="D42" s="19"/>
      <c r="E42" s="20"/>
      <c r="F42" s="21"/>
      <c r="G42" s="20"/>
      <c r="H42" s="24"/>
      <c r="I42" s="21"/>
      <c r="J42" s="20"/>
    </row>
    <row r="43" spans="1:28" s="1" customFormat="1" ht="18">
      <c r="A43" s="53"/>
      <c r="B43" s="53"/>
      <c r="C43" s="53"/>
      <c r="D43" s="19"/>
      <c r="E43" s="20"/>
      <c r="F43" s="21"/>
      <c r="G43" s="20"/>
      <c r="H43" s="24"/>
      <c r="I43" s="21"/>
      <c r="J43" s="20"/>
    </row>
    <row r="44" spans="1:28" s="1" customFormat="1" ht="18">
      <c r="A44" s="53"/>
      <c r="B44" s="53"/>
      <c r="C44" s="53"/>
      <c r="D44" s="19"/>
      <c r="E44" s="20"/>
      <c r="F44" s="21"/>
      <c r="G44" s="20"/>
      <c r="H44" s="24"/>
      <c r="I44" s="21"/>
      <c r="J44" s="20"/>
    </row>
    <row r="45" spans="1:28" s="1" customFormat="1" ht="18">
      <c r="A45" s="53"/>
      <c r="B45" s="53"/>
      <c r="C45" s="53"/>
      <c r="D45" s="19"/>
      <c r="E45" s="20"/>
      <c r="F45" s="21"/>
      <c r="G45" s="20"/>
      <c r="H45" s="24"/>
      <c r="I45" s="21"/>
      <c r="J45" s="20"/>
    </row>
    <row r="46" spans="1:28" s="1" customFormat="1" ht="18">
      <c r="A46" s="53"/>
      <c r="B46" s="53"/>
      <c r="C46" s="53"/>
      <c r="D46" s="22"/>
      <c r="E46" s="20"/>
      <c r="F46" s="21"/>
      <c r="G46" s="20"/>
      <c r="H46" s="24"/>
      <c r="I46" s="21"/>
      <c r="J46" s="20"/>
    </row>
    <row r="47" spans="1:28" s="1" customFormat="1" ht="18">
      <c r="A47" s="53"/>
      <c r="B47" s="53"/>
      <c r="C47" s="53"/>
      <c r="D47" s="19"/>
      <c r="E47" s="20"/>
      <c r="F47" s="21"/>
      <c r="G47" s="20"/>
      <c r="H47" s="24"/>
      <c r="I47" s="21"/>
      <c r="J47" s="20"/>
    </row>
    <row r="48" spans="1:28" ht="18">
      <c r="A48" s="18"/>
      <c r="B48" s="18"/>
      <c r="C48" s="18"/>
      <c r="D48" s="23"/>
      <c r="E48" s="23"/>
      <c r="F48" s="23"/>
      <c r="G48" s="23"/>
      <c r="H48" s="47"/>
      <c r="I48" s="23"/>
      <c r="J48" s="23"/>
    </row>
    <row r="49" spans="1:9" ht="15.75">
      <c r="A49" s="18"/>
      <c r="B49" s="18"/>
      <c r="C49" s="18"/>
      <c r="D49" s="24"/>
      <c r="E49" s="24"/>
      <c r="F49" s="20"/>
      <c r="G49" s="20"/>
      <c r="H49" s="24"/>
      <c r="I49" s="21"/>
    </row>
    <row r="50" spans="1:9" ht="15.75">
      <c r="D50" s="25"/>
      <c r="E50" s="25"/>
      <c r="F50" s="25"/>
      <c r="G50" s="25"/>
      <c r="I50" s="26"/>
    </row>
  </sheetData>
  <mergeCells count="38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N18"/>
    <mergeCell ref="A34:C34"/>
    <mergeCell ref="A21:C21"/>
    <mergeCell ref="A23:C23"/>
    <mergeCell ref="A24:C24"/>
    <mergeCell ref="A25:C25"/>
    <mergeCell ref="A26:C26"/>
    <mergeCell ref="A27:C27"/>
    <mergeCell ref="A28:C28"/>
    <mergeCell ref="A31:C31"/>
    <mergeCell ref="A33:C33"/>
    <mergeCell ref="A29:D29"/>
    <mergeCell ref="A30:D30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2022-11-28T21:49:39Z</cp:lastPrinted>
  <dcterms:created xsi:type="dcterms:W3CDTF">2008-01-30T14:54:54Z</dcterms:created>
  <dcterms:modified xsi:type="dcterms:W3CDTF">2022-11-28T21:57:35Z</dcterms:modified>
</cp:coreProperties>
</file>