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diciembre\"/>
    </mc:Choice>
  </mc:AlternateContent>
  <xr:revisionPtr revIDLastSave="0" documentId="13_ncr:1_{C8516BF9-0B00-4AA4-A8FC-30A6BC546351}" xr6:coauthVersionLast="36" xr6:coauthVersionMax="47" xr10:uidLastSave="{00000000-0000-0000-0000-000000000000}"/>
  <bookViews>
    <workbookView xWindow="0" yWindow="0" windowWidth="19305" windowHeight="11730" xr2:uid="{00000000-000D-0000-FFFF-FFFF00000000}"/>
  </bookViews>
  <sheets>
    <sheet name="PORTAL SEFIN" sheetId="34" r:id="rId1"/>
  </sheets>
  <definedNames>
    <definedName name="_xlnm.Print_Area" localSheetId="0">'PORTAL SEFIN'!$A$1:$N$33</definedName>
  </definedNames>
  <calcPr calcId="191029"/>
</workbook>
</file>

<file path=xl/calcChain.xml><?xml version="1.0" encoding="utf-8"?>
<calcChain xmlns="http://schemas.openxmlformats.org/spreadsheetml/2006/main">
  <c r="F17" i="34" l="1"/>
  <c r="C17" i="34" l="1"/>
  <c r="N4" i="34"/>
  <c r="G27" i="34" l="1"/>
  <c r="G31" i="34" l="1"/>
  <c r="A31" i="34"/>
  <c r="G29" i="34"/>
  <c r="G28" i="34"/>
  <c r="G26" i="34"/>
  <c r="G25" i="34"/>
  <c r="G24" i="34"/>
  <c r="G23" i="34"/>
  <c r="G22" i="34"/>
  <c r="G20" i="34"/>
  <c r="M17" i="34"/>
  <c r="L17" i="34"/>
  <c r="K17" i="34"/>
  <c r="J17" i="34"/>
  <c r="I17" i="34"/>
  <c r="H17" i="34"/>
  <c r="G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2" i="34"/>
  <c r="G21" i="34"/>
  <c r="G32" i="34" s="1"/>
</calcChain>
</file>

<file path=xl/sharedStrings.xml><?xml version="1.0" encoding="utf-8"?>
<sst xmlns="http://schemas.openxmlformats.org/spreadsheetml/2006/main" count="53" uniqueCount="36">
  <si>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</si>
  <si>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</si>
  <si>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</si>
  <si>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</si>
  <si>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</si>
  <si>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</si>
  <si>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</si>
  <si>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</si>
  <si>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</si>
  <si>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</si>
  <si>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</si>
  <si>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</si>
  <si>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</si>
  <si>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</si>
  <si>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</si>
  <si>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</si>
  <si>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</si>
  <si>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</si>
  <si>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</si>
  <si>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</si>
  <si>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</si>
  <si>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</si>
  <si>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</si>
  <si>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</si>
  <si>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</si>
  <si>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</si>
  <si>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</si>
  <si>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</si>
  <si>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</si>
  <si>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</si>
  <si>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</si>
  <si>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</si>
  <si>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</si>
  <si>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PARTICIPACIONES A MUNICIPIOS DICIEMBRE 2022</t>
  </si>
  <si>
    <t xml:space="preserve">Fondo General de 
Participaciones </t>
  </si>
  <si>
    <t>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</si>
</sst>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2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19050</xdr:rowOff>
    </xdr:from>
    <xdr:to>
      <xdr:col>6</xdr:col>
      <xdr:colOff>732663</xdr:colOff>
      <xdr:row>22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723138</xdr:colOff>
      <xdr:row>22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26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22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30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30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26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B48"/>
  <sheetViews>
    <sheetView tabSelected="1" zoomScale="40" zoomScaleNormal="40" zoomScaleSheetLayoutView="40" workbookViewId="0">
      <selection activeCell="A25" sqref="A25:C25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44" customWidth="1"/>
    <col min="9" max="9" width="38.5703125" style="1" customWidth="1"/>
    <col min="10" max="10" width="37.28515625" style="1" customWidth="1"/>
    <col min="11" max="11" width="29.140625" style="1" customWidth="1"/>
    <col min="12" max="12" width="28.7109375" style="1" customWidth="1"/>
    <col min="13" max="13" width="25.85546875" style="1" customWidth="1"/>
    <col min="14" max="14" width="31" style="1" customWidth="1"/>
    <col min="15" max="28" width="11.42578125" style="1"/>
    <col min="29" max="16384" width="11.42578125" style="2"/>
  </cols>
  <sheetData>
    <row r="1" spans="1:14" ht="151.5" customHeight="1" thickBot="1">
      <c r="A1" s="53" t="s">
        <v>33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s="3" customFormat="1" ht="63.75" customHeight="1" thickBot="1">
      <c r="A2" s="54" t="s">
        <v>27</v>
      </c>
      <c r="B2" s="54" t="s">
        <v>34</v>
      </c>
      <c r="C2" s="54" t="s">
        <v>17</v>
      </c>
      <c r="D2" s="54"/>
      <c r="E2" s="54" t="s">
        <v>22</v>
      </c>
      <c r="F2" s="54" t="s">
        <v>18</v>
      </c>
      <c r="G2" s="54" t="s">
        <v>19</v>
      </c>
      <c r="H2" s="55" t="s">
        <v>20</v>
      </c>
      <c r="I2" s="54" t="s">
        <v>23</v>
      </c>
      <c r="J2" s="54" t="s">
        <v>24</v>
      </c>
      <c r="K2" s="54" t="s">
        <v>21</v>
      </c>
      <c r="L2" s="56" t="s">
        <v>28</v>
      </c>
      <c r="M2" s="56" t="s">
        <v>30</v>
      </c>
      <c r="N2" s="58" t="s">
        <v>25</v>
      </c>
    </row>
    <row r="3" spans="1:14" s="3" customFormat="1" ht="43.5" customHeight="1" thickBot="1">
      <c r="A3" s="54"/>
      <c r="B3" s="54"/>
      <c r="C3" s="27">
        <v>0.7</v>
      </c>
      <c r="D3" s="27">
        <v>0.3</v>
      </c>
      <c r="E3" s="54"/>
      <c r="F3" s="54"/>
      <c r="G3" s="54"/>
      <c r="H3" s="55"/>
      <c r="I3" s="54"/>
      <c r="J3" s="54"/>
      <c r="K3" s="54"/>
      <c r="L3" s="57"/>
      <c r="M3" s="57"/>
      <c r="N3" s="58"/>
    </row>
    <row r="4" spans="1:14" ht="29.25" customHeight="1" thickBot="1">
      <c r="A4" s="4" t="s">
        <v>9</v>
      </c>
      <c r="B4" s="49">
        <v>4959483.22</v>
      </c>
      <c r="C4" s="49">
        <v>1110287.98</v>
      </c>
      <c r="D4" s="49">
        <v>171867.9</v>
      </c>
      <c r="E4" s="49">
        <v>72512.649999999994</v>
      </c>
      <c r="F4" s="49">
        <v>0</v>
      </c>
      <c r="G4" s="49">
        <v>34663.5</v>
      </c>
      <c r="H4" s="49">
        <v>177261.82</v>
      </c>
      <c r="I4" s="49">
        <v>106137.79</v>
      </c>
      <c r="J4" s="49">
        <v>10402.299999999999</v>
      </c>
      <c r="K4" s="49">
        <v>1677445.56</v>
      </c>
      <c r="L4" s="49">
        <v>1337852</v>
      </c>
      <c r="M4" s="49">
        <v>2956.12</v>
      </c>
      <c r="N4" s="49">
        <f>SUM(B4:M4)</f>
        <v>9660870.8399999999</v>
      </c>
    </row>
    <row r="5" spans="1:14" ht="29.25" customHeight="1" thickBot="1">
      <c r="A5" s="5" t="s">
        <v>1</v>
      </c>
      <c r="B5" s="50">
        <v>5174345.83</v>
      </c>
      <c r="C5" s="50">
        <v>1158389.6299999999</v>
      </c>
      <c r="D5" s="50">
        <v>310109.67</v>
      </c>
      <c r="E5" s="50">
        <v>75654.149999999994</v>
      </c>
      <c r="F5" s="50">
        <v>0</v>
      </c>
      <c r="G5" s="50">
        <v>36165.25</v>
      </c>
      <c r="H5" s="50">
        <v>175950.29</v>
      </c>
      <c r="I5" s="50">
        <v>149126.17000000001</v>
      </c>
      <c r="J5" s="50">
        <v>10852.96</v>
      </c>
      <c r="K5" s="50">
        <v>1688354.75</v>
      </c>
      <c r="L5" s="50">
        <v>1831046</v>
      </c>
      <c r="M5" s="50">
        <v>3255.2329340385941</v>
      </c>
      <c r="N5" s="50">
        <f t="shared" ref="N5:N16" si="0">SUM(B5:M5)</f>
        <v>10613249.932934038</v>
      </c>
    </row>
    <row r="6" spans="1:14" ht="29.25" customHeight="1" thickBot="1">
      <c r="A6" s="4" t="s">
        <v>2</v>
      </c>
      <c r="B6" s="49">
        <v>31965400.050000001</v>
      </c>
      <c r="C6" s="49">
        <v>7156148.6900000004</v>
      </c>
      <c r="D6" s="49">
        <v>1800717.99</v>
      </c>
      <c r="E6" s="49">
        <v>467366.38</v>
      </c>
      <c r="F6" s="49">
        <v>0</v>
      </c>
      <c r="G6" s="49">
        <v>223416.93</v>
      </c>
      <c r="H6" s="49">
        <v>877954.15</v>
      </c>
      <c r="I6" s="49">
        <v>1145529.67</v>
      </c>
      <c r="J6" s="49">
        <v>67046.03</v>
      </c>
      <c r="K6" s="49">
        <v>7674190.3899999997</v>
      </c>
      <c r="L6" s="49">
        <v>3155062</v>
      </c>
      <c r="M6" s="49">
        <v>17641.39</v>
      </c>
      <c r="N6" s="49">
        <f t="shared" si="0"/>
        <v>54550473.670000009</v>
      </c>
    </row>
    <row r="7" spans="1:14" ht="29.25" customHeight="1" thickBot="1">
      <c r="A7" s="5" t="s">
        <v>10</v>
      </c>
      <c r="B7" s="50">
        <v>6494344.9699999997</v>
      </c>
      <c r="C7" s="50">
        <v>1453900.1</v>
      </c>
      <c r="D7" s="50">
        <v>262217.8</v>
      </c>
      <c r="E7" s="50">
        <v>94953.87</v>
      </c>
      <c r="F7" s="50">
        <v>0</v>
      </c>
      <c r="G7" s="50">
        <v>45391.16</v>
      </c>
      <c r="H7" s="50">
        <v>224009.8</v>
      </c>
      <c r="I7" s="50">
        <v>155418.70000000001</v>
      </c>
      <c r="J7" s="50">
        <v>13621.6</v>
      </c>
      <c r="K7" s="50">
        <v>2089304.18</v>
      </c>
      <c r="L7" s="50">
        <v>2052914</v>
      </c>
      <c r="M7" s="50">
        <v>3806.85</v>
      </c>
      <c r="N7" s="50">
        <f t="shared" si="0"/>
        <v>12889883.029999999</v>
      </c>
    </row>
    <row r="8" spans="1:14" ht="29.25" customHeight="1" thickBot="1">
      <c r="A8" s="4" t="s">
        <v>12</v>
      </c>
      <c r="B8" s="49">
        <v>29190116.629999999</v>
      </c>
      <c r="C8" s="49">
        <v>6534841.25</v>
      </c>
      <c r="D8" s="49">
        <v>1516080.5</v>
      </c>
      <c r="E8" s="49">
        <v>426788.94</v>
      </c>
      <c r="F8" s="49">
        <v>0</v>
      </c>
      <c r="G8" s="49">
        <v>204019.54</v>
      </c>
      <c r="H8" s="49">
        <v>843388.78</v>
      </c>
      <c r="I8" s="49">
        <v>944900.51</v>
      </c>
      <c r="J8" s="49">
        <v>61224.99</v>
      </c>
      <c r="K8" s="49">
        <v>7772551.6600000001</v>
      </c>
      <c r="L8" s="49">
        <v>3606347</v>
      </c>
      <c r="M8" s="49">
        <v>15109.61</v>
      </c>
      <c r="N8" s="49">
        <f t="shared" si="0"/>
        <v>51115369.409999996</v>
      </c>
    </row>
    <row r="9" spans="1:14" ht="29.25" customHeight="1" thickBot="1">
      <c r="A9" s="5" t="s">
        <v>3</v>
      </c>
      <c r="B9" s="50">
        <v>9182566.5700000003</v>
      </c>
      <c r="C9" s="50">
        <v>2055716.85</v>
      </c>
      <c r="D9" s="50">
        <v>564259.62</v>
      </c>
      <c r="E9" s="50">
        <v>134258.39000000001</v>
      </c>
      <c r="F9" s="50">
        <v>0</v>
      </c>
      <c r="G9" s="50">
        <v>64180.05</v>
      </c>
      <c r="H9" s="50">
        <v>277552.90999999997</v>
      </c>
      <c r="I9" s="50">
        <v>272980.78999999998</v>
      </c>
      <c r="J9" s="50">
        <v>19260.04</v>
      </c>
      <c r="K9" s="50">
        <v>3151492.78</v>
      </c>
      <c r="L9" s="50">
        <v>0</v>
      </c>
      <c r="M9" s="50">
        <v>5363.1206095257512</v>
      </c>
      <c r="N9" s="50">
        <f t="shared" si="0"/>
        <v>15727631.120609524</v>
      </c>
    </row>
    <row r="10" spans="1:14" ht="29.25" customHeight="1" thickBot="1">
      <c r="A10" s="4" t="s">
        <v>31</v>
      </c>
      <c r="B10" s="49">
        <v>1972868.67</v>
      </c>
      <c r="C10" s="49">
        <v>441669.48000000021</v>
      </c>
      <c r="D10" s="49">
        <v>118238.26000000001</v>
      </c>
      <c r="E10" s="49">
        <v>28845.33</v>
      </c>
      <c r="F10" s="49">
        <v>0</v>
      </c>
      <c r="G10" s="49">
        <v>13789.04</v>
      </c>
      <c r="H10" s="49">
        <v>67086.13</v>
      </c>
      <c r="I10" s="49">
        <v>56858.659999999974</v>
      </c>
      <c r="J10" s="49">
        <v>4138.01</v>
      </c>
      <c r="K10" s="49">
        <v>643733.9700000002</v>
      </c>
      <c r="L10" s="49">
        <v>371820</v>
      </c>
      <c r="M10" s="49">
        <v>1241.1514964677724</v>
      </c>
      <c r="N10" s="49">
        <f t="shared" si="0"/>
        <v>3720288.7014964679</v>
      </c>
    </row>
    <row r="11" spans="1:14" ht="29.25" customHeight="1" thickBot="1">
      <c r="A11" s="5" t="s">
        <v>4</v>
      </c>
      <c r="B11" s="50">
        <v>7950015.8799999999</v>
      </c>
      <c r="C11" s="50">
        <v>1779783.63</v>
      </c>
      <c r="D11" s="50">
        <v>368141.89</v>
      </c>
      <c r="E11" s="50">
        <v>116237.25</v>
      </c>
      <c r="F11" s="50">
        <v>0</v>
      </c>
      <c r="G11" s="50">
        <v>55565.33</v>
      </c>
      <c r="H11" s="50">
        <v>257981.97</v>
      </c>
      <c r="I11" s="50">
        <v>203693.53</v>
      </c>
      <c r="J11" s="50">
        <v>16674.810000000001</v>
      </c>
      <c r="K11" s="50">
        <v>2267774.42</v>
      </c>
      <c r="L11" s="50">
        <v>270184</v>
      </c>
      <c r="M11" s="50">
        <v>4535.0600000000004</v>
      </c>
      <c r="N11" s="50">
        <f t="shared" si="0"/>
        <v>13290587.770000001</v>
      </c>
    </row>
    <row r="12" spans="1:14" ht="29.25" customHeight="1" thickBot="1">
      <c r="A12" s="4" t="s">
        <v>5</v>
      </c>
      <c r="B12" s="49">
        <v>4813830.21</v>
      </c>
      <c r="C12" s="49">
        <v>1077680.3899999999</v>
      </c>
      <c r="D12" s="49">
        <v>176253.34</v>
      </c>
      <c r="E12" s="49">
        <v>70383.05</v>
      </c>
      <c r="F12" s="49">
        <v>0</v>
      </c>
      <c r="G12" s="49">
        <v>33645.480000000003</v>
      </c>
      <c r="H12" s="49">
        <v>165034.97</v>
      </c>
      <c r="I12" s="49">
        <v>107001.35</v>
      </c>
      <c r="J12" s="49">
        <v>10096.799999999999</v>
      </c>
      <c r="K12" s="49">
        <v>1566103.43</v>
      </c>
      <c r="L12" s="49">
        <v>481374</v>
      </c>
      <c r="M12" s="49">
        <v>2967.48</v>
      </c>
      <c r="N12" s="49">
        <f t="shared" si="0"/>
        <v>8504370.5</v>
      </c>
    </row>
    <row r="13" spans="1:14" ht="29.25" customHeight="1" thickBot="1">
      <c r="A13" s="5" t="s">
        <v>6</v>
      </c>
      <c r="B13" s="50">
        <v>6072188.8600000003</v>
      </c>
      <c r="C13" s="50">
        <v>1359391.29</v>
      </c>
      <c r="D13" s="50">
        <v>333719.05</v>
      </c>
      <c r="E13" s="50">
        <v>88781.52</v>
      </c>
      <c r="F13" s="50">
        <v>0</v>
      </c>
      <c r="G13" s="50">
        <v>42440.57</v>
      </c>
      <c r="H13" s="50">
        <v>191994.77</v>
      </c>
      <c r="I13" s="50">
        <v>148056.32999999999</v>
      </c>
      <c r="J13" s="50">
        <v>12736.15</v>
      </c>
      <c r="K13" s="50">
        <v>2086868.52</v>
      </c>
      <c r="L13" s="50">
        <v>1885863</v>
      </c>
      <c r="M13" s="50">
        <v>3539.69</v>
      </c>
      <c r="N13" s="50">
        <f t="shared" si="0"/>
        <v>12225579.75</v>
      </c>
    </row>
    <row r="14" spans="1:14" ht="29.25" customHeight="1" thickBot="1">
      <c r="A14" s="4" t="s">
        <v>7</v>
      </c>
      <c r="B14" s="49">
        <v>5177532.2</v>
      </c>
      <c r="C14" s="49">
        <v>1159102.97</v>
      </c>
      <c r="D14" s="49">
        <v>49445.36</v>
      </c>
      <c r="E14" s="49">
        <v>75700.740000000005</v>
      </c>
      <c r="F14" s="49">
        <v>0</v>
      </c>
      <c r="G14" s="49">
        <v>36187.51</v>
      </c>
      <c r="H14" s="49">
        <v>172404.02</v>
      </c>
      <c r="I14" s="49">
        <v>28640.37</v>
      </c>
      <c r="J14" s="49">
        <v>10859.65</v>
      </c>
      <c r="K14" s="49">
        <v>2069872.65</v>
      </c>
      <c r="L14" s="49">
        <v>515388</v>
      </c>
      <c r="M14" s="49">
        <v>1667</v>
      </c>
      <c r="N14" s="49">
        <f t="shared" si="0"/>
        <v>9296800.4700000007</v>
      </c>
    </row>
    <row r="15" spans="1:14" ht="29.25" customHeight="1" thickBot="1">
      <c r="A15" s="5" t="s">
        <v>32</v>
      </c>
      <c r="B15" s="50">
        <v>1796926.1999999993</v>
      </c>
      <c r="C15" s="50">
        <v>402280.93999999994</v>
      </c>
      <c r="D15" s="50">
        <v>110419.32999999996</v>
      </c>
      <c r="E15" s="50">
        <v>26272.869999999995</v>
      </c>
      <c r="F15" s="50">
        <v>0</v>
      </c>
      <c r="G15" s="50">
        <v>12559.319999999992</v>
      </c>
      <c r="H15" s="50">
        <v>54314.020000000019</v>
      </c>
      <c r="I15" s="50">
        <v>53419.300000000047</v>
      </c>
      <c r="J15" s="50">
        <v>3768.9699999999975</v>
      </c>
      <c r="K15" s="50">
        <v>616712.10000000009</v>
      </c>
      <c r="L15" s="50">
        <v>193769</v>
      </c>
      <c r="M15" s="50">
        <v>1049.5030825625613</v>
      </c>
      <c r="N15" s="50">
        <f t="shared" si="0"/>
        <v>3271491.5530825625</v>
      </c>
    </row>
    <row r="16" spans="1:14" ht="29.25" customHeight="1" thickBot="1">
      <c r="A16" s="4" t="s">
        <v>8</v>
      </c>
      <c r="B16" s="49">
        <v>3818577.43</v>
      </c>
      <c r="C16" s="49">
        <v>854871.45</v>
      </c>
      <c r="D16" s="49">
        <v>88909.74</v>
      </c>
      <c r="E16" s="49">
        <v>55831.45</v>
      </c>
      <c r="F16" s="49">
        <v>0</v>
      </c>
      <c r="G16" s="49">
        <v>26689.32</v>
      </c>
      <c r="H16" s="49">
        <v>128759.81</v>
      </c>
      <c r="I16" s="49">
        <v>40307.83</v>
      </c>
      <c r="J16" s="49">
        <v>8009.3</v>
      </c>
      <c r="K16" s="49">
        <v>1215941.1100000001</v>
      </c>
      <c r="L16" s="49">
        <v>0</v>
      </c>
      <c r="M16" s="49">
        <v>1821.99</v>
      </c>
      <c r="N16" s="49">
        <f t="shared" si="0"/>
        <v>6239719.4300000006</v>
      </c>
    </row>
    <row r="17" spans="1:28" s="48" customFormat="1" ht="42.75" customHeight="1" thickBot="1">
      <c r="A17" s="46" t="s">
        <v>11</v>
      </c>
      <c r="B17" s="38">
        <f>SUM(B4:B16)</f>
        <v>118568196.72000001</v>
      </c>
      <c r="C17" s="38">
        <f>SUM(C4:C16)</f>
        <v>26544064.649999999</v>
      </c>
      <c r="D17" s="38">
        <f>SUM(D4:D16)</f>
        <v>5870380.4499999993</v>
      </c>
      <c r="E17" s="38">
        <f t="shared" ref="E17:L17" si="1">SUM(E4:E16)</f>
        <v>1733586.59</v>
      </c>
      <c r="F17" s="38">
        <f t="shared" si="1"/>
        <v>0</v>
      </c>
      <c r="G17" s="38">
        <f t="shared" si="1"/>
        <v>828712.99999999988</v>
      </c>
      <c r="H17" s="38">
        <f t="shared" si="1"/>
        <v>3613693.4400000004</v>
      </c>
      <c r="I17" s="38">
        <f t="shared" si="1"/>
        <v>3412071</v>
      </c>
      <c r="J17" s="38">
        <f t="shared" si="1"/>
        <v>248691.61</v>
      </c>
      <c r="K17" s="38">
        <f t="shared" si="1"/>
        <v>34520345.520000003</v>
      </c>
      <c r="L17" s="38">
        <f t="shared" si="1"/>
        <v>15701619</v>
      </c>
      <c r="M17" s="38">
        <f>SUM(M4:M16)</f>
        <v>64954.198122594673</v>
      </c>
      <c r="N17" s="38">
        <f>SUM(N4:N16)</f>
        <v>211106316.17812261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</row>
    <row r="18" spans="1:28" s="31" customFormat="1" ht="33" customHeight="1">
      <c r="A18" s="13"/>
      <c r="B18" s="13"/>
      <c r="C18" s="13"/>
      <c r="D18" s="13"/>
      <c r="E18" s="13"/>
      <c r="F18" s="13"/>
      <c r="G18" s="13"/>
      <c r="H18" s="39"/>
      <c r="I18" s="13"/>
      <c r="J18" s="13"/>
      <c r="K18" s="13"/>
      <c r="L18" s="13"/>
      <c r="M18" s="13"/>
      <c r="N18" s="3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s="6" customFormat="1" ht="24.75" customHeight="1">
      <c r="A19" s="51" t="s">
        <v>35</v>
      </c>
      <c r="B19" s="52"/>
      <c r="C19" s="52"/>
      <c r="D19" s="9"/>
      <c r="E19" s="10"/>
      <c r="F19" s="11"/>
      <c r="G19" s="10" t="s">
        <v>0</v>
      </c>
      <c r="H19" s="40"/>
      <c r="I19" s="12"/>
      <c r="J19" s="13"/>
      <c r="K19" s="13"/>
      <c r="L19" s="13"/>
      <c r="M19" s="13"/>
      <c r="N19" s="45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s="6" customFormat="1" ht="24.75" customHeight="1">
      <c r="A20" s="60" t="s">
        <v>16</v>
      </c>
      <c r="B20" s="60"/>
      <c r="C20" s="60"/>
      <c r="D20" s="37"/>
      <c r="E20" s="28">
        <v>494034153</v>
      </c>
      <c r="F20" s="14" t="s">
        <v>13</v>
      </c>
      <c r="G20" s="28">
        <f>ROUND(E20*0.24,2)</f>
        <v>118568196.72</v>
      </c>
      <c r="H20" s="41"/>
      <c r="I20" s="32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s="6" customFormat="1" ht="24.75" customHeight="1">
      <c r="A21" s="60" t="s">
        <v>29</v>
      </c>
      <c r="B21" s="60"/>
      <c r="C21" s="60"/>
      <c r="D21" s="37"/>
      <c r="E21" s="28">
        <v>26544064.649999999</v>
      </c>
      <c r="F21" s="14" t="s">
        <v>15</v>
      </c>
      <c r="G21" s="28">
        <f>E21</f>
        <v>26544064.649999999</v>
      </c>
      <c r="H21" s="41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s="6" customFormat="1" ht="26.25" customHeight="1">
      <c r="A22" s="60" t="s">
        <v>26</v>
      </c>
      <c r="B22" s="60"/>
      <c r="C22" s="60"/>
      <c r="D22" s="37"/>
      <c r="E22" s="28">
        <v>5870380.4500000002</v>
      </c>
      <c r="F22" s="14" t="s">
        <v>15</v>
      </c>
      <c r="G22" s="28">
        <f>E22</f>
        <v>5870380.4500000002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s="6" customFormat="1" ht="24" customHeight="1">
      <c r="A23" s="60" t="s">
        <v>22</v>
      </c>
      <c r="B23" s="60"/>
      <c r="C23" s="60"/>
      <c r="D23" s="37"/>
      <c r="E23" s="28">
        <v>8667933</v>
      </c>
      <c r="F23" s="14" t="s">
        <v>14</v>
      </c>
      <c r="G23" s="28">
        <f>ROUND(E23*0.2,2)</f>
        <v>1733586.6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s="6" customFormat="1" ht="27" customHeight="1">
      <c r="A24" s="60" t="s">
        <v>18</v>
      </c>
      <c r="B24" s="60"/>
      <c r="C24" s="60"/>
      <c r="D24" s="37"/>
      <c r="E24" s="30">
        <v>0</v>
      </c>
      <c r="F24" s="14" t="s">
        <v>14</v>
      </c>
      <c r="G24" s="28">
        <f>ROUND(E24*0.2,2)</f>
        <v>0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s="6" customFormat="1" ht="32.25" customHeight="1">
      <c r="A25" s="60" t="s">
        <v>19</v>
      </c>
      <c r="B25" s="60"/>
      <c r="C25" s="60"/>
      <c r="D25" s="37"/>
      <c r="E25" s="28">
        <v>4143565</v>
      </c>
      <c r="F25" s="14" t="s">
        <v>14</v>
      </c>
      <c r="G25" s="28">
        <f>ROUND(E25*0.2,2)</f>
        <v>828713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s="6" customFormat="1" ht="32.25" customHeight="1">
      <c r="A26" s="60" t="s">
        <v>20</v>
      </c>
      <c r="B26" s="60"/>
      <c r="C26" s="60"/>
      <c r="D26" s="37"/>
      <c r="E26" s="28">
        <v>15057056</v>
      </c>
      <c r="F26" s="14" t="s">
        <v>13</v>
      </c>
      <c r="G26" s="28">
        <f>ROUND(E26*0.24,2)</f>
        <v>3613693.44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s="6" customFormat="1" ht="33.75" customHeight="1">
      <c r="A27" s="60" t="s">
        <v>23</v>
      </c>
      <c r="B27" s="60"/>
      <c r="C27" s="60"/>
      <c r="D27" s="60"/>
      <c r="E27" s="28">
        <v>17060355</v>
      </c>
      <c r="F27" s="14" t="s">
        <v>14</v>
      </c>
      <c r="G27" s="28">
        <f>ROUND(E27*0.2,2)</f>
        <v>3412071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s="6" customFormat="1" ht="32.25" customHeight="1">
      <c r="A28" s="60" t="s">
        <v>24</v>
      </c>
      <c r="B28" s="60"/>
      <c r="C28" s="60"/>
      <c r="D28" s="60"/>
      <c r="E28" s="28">
        <v>1243458</v>
      </c>
      <c r="F28" s="14" t="s">
        <v>14</v>
      </c>
      <c r="G28" s="28">
        <f>ROUND(E28*0.2,2)</f>
        <v>248691.6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s="6" customFormat="1" ht="29.25" customHeight="1">
      <c r="A29" s="60" t="s">
        <v>21</v>
      </c>
      <c r="B29" s="60"/>
      <c r="C29" s="60"/>
      <c r="D29" s="37"/>
      <c r="E29" s="28">
        <v>143834773</v>
      </c>
      <c r="F29" s="14" t="s">
        <v>13</v>
      </c>
      <c r="G29" s="28">
        <f>ROUND(E29*0.24,2)</f>
        <v>34520345.520000003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s="6" customFormat="1" ht="25.5">
      <c r="A30" s="36" t="s">
        <v>28</v>
      </c>
      <c r="B30" s="36"/>
      <c r="C30" s="36"/>
      <c r="D30" s="37"/>
      <c r="E30" s="28">
        <v>33310458</v>
      </c>
      <c r="F30" s="14"/>
      <c r="G30" s="28">
        <v>15701619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s="6" customFormat="1" ht="40.5" customHeight="1">
      <c r="A31" s="60" t="str">
        <f>+M2</f>
        <v>ART. 126 de la LISR  (Enajenación de Bienes)</v>
      </c>
      <c r="B31" s="60"/>
      <c r="C31" s="60"/>
      <c r="D31" s="37"/>
      <c r="E31" s="28">
        <v>324771</v>
      </c>
      <c r="F31" s="14" t="s">
        <v>14</v>
      </c>
      <c r="G31" s="28">
        <f>ROUND(E31*0.2,2)</f>
        <v>64954.2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ht="27" thickBot="1">
      <c r="A32" s="59" t="s">
        <v>11</v>
      </c>
      <c r="B32" s="59"/>
      <c r="C32" s="59"/>
      <c r="D32" s="15"/>
      <c r="E32" s="29">
        <f>SUM(E20:E31)</f>
        <v>750090967.0999999</v>
      </c>
      <c r="F32" s="16"/>
      <c r="G32" s="29">
        <f>SUM(G20:G31)</f>
        <v>211106316.17999998</v>
      </c>
      <c r="H32" s="41"/>
      <c r="I32" s="35"/>
      <c r="J32" s="8"/>
      <c r="K32" s="8"/>
      <c r="L32" s="8"/>
      <c r="M32" s="8"/>
      <c r="N32" s="8"/>
    </row>
    <row r="33" spans="1:14" ht="26.25" thickTop="1">
      <c r="A33" s="7"/>
      <c r="B33" s="7"/>
      <c r="C33" s="7"/>
      <c r="D33" s="7"/>
      <c r="E33" s="26"/>
      <c r="F33" s="7"/>
      <c r="G33" s="33"/>
      <c r="H33" s="41"/>
      <c r="I33" s="7"/>
      <c r="J33" s="8"/>
      <c r="K33" s="8"/>
      <c r="L33" s="8"/>
      <c r="M33" s="8"/>
      <c r="N33" s="8"/>
    </row>
    <row r="34" spans="1:14" ht="25.5">
      <c r="A34" s="17"/>
      <c r="B34" s="17"/>
      <c r="C34" s="17"/>
      <c r="D34" s="17"/>
      <c r="E34" s="17"/>
      <c r="F34" s="17"/>
      <c r="G34" s="28"/>
      <c r="H34" s="42"/>
      <c r="I34" s="17"/>
    </row>
    <row r="35" spans="1:14">
      <c r="A35" s="17"/>
      <c r="B35" s="17"/>
      <c r="C35" s="17"/>
      <c r="D35" s="17"/>
      <c r="E35" s="17"/>
      <c r="F35" s="17"/>
      <c r="G35" s="17"/>
      <c r="H35" s="42"/>
      <c r="I35" s="17"/>
    </row>
    <row r="36" spans="1:14" s="1" customFormat="1" ht="18">
      <c r="A36" s="61"/>
      <c r="B36" s="61"/>
      <c r="C36" s="61"/>
      <c r="D36" s="18"/>
      <c r="E36" s="19"/>
      <c r="F36" s="20"/>
      <c r="G36" s="19"/>
      <c r="H36" s="23"/>
      <c r="I36" s="20"/>
      <c r="J36" s="19"/>
    </row>
    <row r="37" spans="1:14" s="1" customFormat="1" ht="18">
      <c r="A37" s="61"/>
      <c r="B37" s="61"/>
      <c r="C37" s="61"/>
      <c r="D37" s="18"/>
      <c r="E37" s="19"/>
      <c r="F37" s="20"/>
      <c r="G37" s="19"/>
      <c r="H37" s="23"/>
      <c r="I37" s="20"/>
      <c r="J37" s="19"/>
    </row>
    <row r="38" spans="1:14" s="1" customFormat="1" ht="18">
      <c r="A38" s="61"/>
      <c r="B38" s="61"/>
      <c r="C38" s="61"/>
      <c r="D38" s="18"/>
      <c r="E38" s="19"/>
      <c r="F38" s="20"/>
      <c r="G38" s="19"/>
      <c r="H38" s="23"/>
      <c r="I38" s="20"/>
      <c r="J38" s="19"/>
    </row>
    <row r="39" spans="1:14" s="1" customFormat="1" ht="18">
      <c r="A39" s="61"/>
      <c r="B39" s="61"/>
      <c r="C39" s="61"/>
      <c r="D39" s="18"/>
      <c r="E39" s="19"/>
      <c r="F39" s="20"/>
      <c r="G39" s="19"/>
      <c r="H39" s="23"/>
      <c r="I39" s="20"/>
      <c r="J39" s="19"/>
    </row>
    <row r="40" spans="1:14" s="1" customFormat="1" ht="18">
      <c r="A40" s="61"/>
      <c r="B40" s="61"/>
      <c r="C40" s="61"/>
      <c r="D40" s="18"/>
      <c r="E40" s="19"/>
      <c r="F40" s="20"/>
      <c r="G40" s="19"/>
      <c r="H40" s="23"/>
      <c r="I40" s="20"/>
      <c r="J40" s="19"/>
    </row>
    <row r="41" spans="1:14" s="1" customFormat="1" ht="18">
      <c r="A41" s="61"/>
      <c r="B41" s="61"/>
      <c r="C41" s="61"/>
      <c r="D41" s="18"/>
      <c r="E41" s="19"/>
      <c r="F41" s="20"/>
      <c r="G41" s="19"/>
      <c r="H41" s="23"/>
      <c r="I41" s="20"/>
      <c r="J41" s="19"/>
    </row>
    <row r="42" spans="1:14" s="1" customFormat="1" ht="18">
      <c r="A42" s="61"/>
      <c r="B42" s="61"/>
      <c r="C42" s="61"/>
      <c r="D42" s="18"/>
      <c r="E42" s="19"/>
      <c r="F42" s="20"/>
      <c r="G42" s="19"/>
      <c r="H42" s="23"/>
      <c r="I42" s="20"/>
      <c r="J42" s="19"/>
    </row>
    <row r="43" spans="1:14" s="1" customFormat="1" ht="18">
      <c r="A43" s="61"/>
      <c r="B43" s="61"/>
      <c r="C43" s="61"/>
      <c r="D43" s="18"/>
      <c r="E43" s="19"/>
      <c r="F43" s="20"/>
      <c r="G43" s="19"/>
      <c r="H43" s="23"/>
      <c r="I43" s="20"/>
      <c r="J43" s="19"/>
    </row>
    <row r="44" spans="1:14" s="1" customFormat="1" ht="18">
      <c r="A44" s="61"/>
      <c r="B44" s="61"/>
      <c r="C44" s="61"/>
      <c r="D44" s="21"/>
      <c r="E44" s="19"/>
      <c r="F44" s="20"/>
      <c r="G44" s="19"/>
      <c r="H44" s="23"/>
      <c r="I44" s="20"/>
      <c r="J44" s="19"/>
    </row>
    <row r="45" spans="1:14" s="1" customFormat="1" ht="18">
      <c r="A45" s="61"/>
      <c r="B45" s="61"/>
      <c r="C45" s="61"/>
      <c r="D45" s="18"/>
      <c r="E45" s="19"/>
      <c r="F45" s="20"/>
      <c r="G45" s="19"/>
      <c r="H45" s="23"/>
      <c r="I45" s="20"/>
      <c r="J45" s="19"/>
    </row>
    <row r="46" spans="1:14" ht="18">
      <c r="A46" s="17"/>
      <c r="B46" s="17"/>
      <c r="C46" s="17"/>
      <c r="D46" s="22"/>
      <c r="E46" s="22"/>
      <c r="F46" s="22"/>
      <c r="G46" s="22"/>
      <c r="H46" s="43"/>
      <c r="I46" s="22"/>
      <c r="J46" s="22"/>
    </row>
    <row r="47" spans="1:14" ht="15.75">
      <c r="A47" s="17"/>
      <c r="B47" s="17"/>
      <c r="C47" s="17"/>
      <c r="D47" s="23"/>
      <c r="E47" s="23"/>
      <c r="F47" s="19"/>
      <c r="G47" s="19"/>
      <c r="H47" s="23"/>
      <c r="I47" s="20"/>
    </row>
    <row r="48" spans="1:14" ht="15.75">
      <c r="D48" s="24"/>
      <c r="E48" s="24"/>
      <c r="F48" s="24"/>
      <c r="G48" s="24"/>
      <c r="I48" s="25"/>
    </row>
  </sheetData>
  <mergeCells count="37">
    <mergeCell ref="A42:C42"/>
    <mergeCell ref="A43:C43"/>
    <mergeCell ref="A44:C44"/>
    <mergeCell ref="A45:C45"/>
    <mergeCell ref="A36:C36"/>
    <mergeCell ref="A37:C37"/>
    <mergeCell ref="A38:C38"/>
    <mergeCell ref="A39:C39"/>
    <mergeCell ref="A40:C40"/>
    <mergeCell ref="A41:C41"/>
    <mergeCell ref="A32:C32"/>
    <mergeCell ref="A20:C20"/>
    <mergeCell ref="A21:C21"/>
    <mergeCell ref="A22:C22"/>
    <mergeCell ref="A23:C23"/>
    <mergeCell ref="A24:C24"/>
    <mergeCell ref="A25:C25"/>
    <mergeCell ref="A26:C26"/>
    <mergeCell ref="A29:C29"/>
    <mergeCell ref="A31:C31"/>
    <mergeCell ref="A27:D27"/>
    <mergeCell ref="A28:D28"/>
    <mergeCell ref="A19:C19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2022-11-28T21:49:39Z</cp:lastPrinted>
  <dcterms:created xsi:type="dcterms:W3CDTF">2008-01-30T14:54:54Z</dcterms:created>
  <dcterms:modified xsi:type="dcterms:W3CDTF">2022-12-30T20:10:04Z</dcterms:modified>
</cp:coreProperties>
</file>