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agosto\"/>
    </mc:Choice>
  </mc:AlternateContent>
  <xr:revisionPtr revIDLastSave="0" documentId="13_ncr:1_{F01ECABE-7D21-4051-92CE-FD9F242C4D2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<sst xmlns="http://schemas.openxmlformats.org/spreadsheetml/2006/main" count="53" uniqueCount="36">
  <si>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</si>
  <si>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</si>
  <si>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</si>
  <si>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</si>
  <si>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</si>
  <si>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</si>
  <si>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</si>
  <si>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</si>
  <si>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</si>
  <si>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</si>
  <si>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</si>
  <si>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</si>
  <si>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</si>
  <si>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</si>
  <si>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</si>
  <si>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</si>
  <si>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</si>
  <si>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</si>
  <si>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</si>
  <si>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</si>
  <si>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</si>
  <si>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</si>
  <si>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</si>
  <si>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</si>
  <si>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</si>
  <si>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</si>
  <si>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</si>
  <si>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</si>
  <si>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</si>
  <si>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</si>
  <si>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</si>
  <si>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</si>
  <si>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</si>
  <si>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</si>
  <si>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AGOSTO 2023</t>
  </si>
  <si>
    <t>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</si>
</sst>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E1" zoomScale="40" zoomScaleNormal="40" zoomScaleSheetLayoutView="40" workbookViewId="0">
      <selection activeCell="G31" sqref="G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23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5779701.8200000003</v>
      </c>
      <c r="C4" s="49">
        <v>1233167.94</v>
      </c>
      <c r="D4" s="49">
        <v>392539.58</v>
      </c>
      <c r="E4" s="49">
        <v>63155.47</v>
      </c>
      <c r="F4" s="49">
        <v>0</v>
      </c>
      <c r="G4" s="49">
        <v>34154.879999999997</v>
      </c>
      <c r="H4" s="49">
        <v>177261.82</v>
      </c>
      <c r="I4" s="49">
        <v>111134.51</v>
      </c>
      <c r="J4" s="49">
        <v>10849.39</v>
      </c>
      <c r="K4" s="49">
        <v>1825599.52</v>
      </c>
      <c r="L4" s="49">
        <v>495040</v>
      </c>
      <c r="M4" s="49">
        <v>2736.5</v>
      </c>
      <c r="N4" s="49">
        <f>SUM(B4:M4)</f>
        <v>10125341.43</v>
      </c>
    </row>
    <row r="5" spans="1:14" ht="29.25" customHeight="1" thickBot="1">
      <c r="A5" s="5" t="s">
        <v>1</v>
      </c>
      <c r="B5" s="50">
        <v>6143453.8799999999</v>
      </c>
      <c r="C5" s="50">
        <v>1310778.75</v>
      </c>
      <c r="D5" s="50">
        <v>396502.85</v>
      </c>
      <c r="E5" s="50">
        <v>67130.240000000005</v>
      </c>
      <c r="F5" s="50">
        <v>0</v>
      </c>
      <c r="G5" s="50">
        <v>36304.449999999997</v>
      </c>
      <c r="H5" s="50">
        <v>177698.23</v>
      </c>
      <c r="I5" s="50">
        <v>144595.70000000001</v>
      </c>
      <c r="J5" s="50">
        <v>11532.21</v>
      </c>
      <c r="K5" s="50">
        <v>1876408.99</v>
      </c>
      <c r="L5" s="50">
        <v>1250135</v>
      </c>
      <c r="M5" s="50">
        <v>3353.06</v>
      </c>
      <c r="N5" s="50">
        <f t="shared" ref="N5:N16" si="0">SUM(B5:M5)</f>
        <v>11417893.360000001</v>
      </c>
    </row>
    <row r="6" spans="1:14" ht="29.25" customHeight="1" thickBot="1">
      <c r="A6" s="4" t="s">
        <v>2</v>
      </c>
      <c r="B6" s="49">
        <v>40431567.670000002</v>
      </c>
      <c r="C6" s="49">
        <v>8626554.5199999996</v>
      </c>
      <c r="D6" s="49">
        <v>2328288.9700000002</v>
      </c>
      <c r="E6" s="49">
        <v>441800.45</v>
      </c>
      <c r="F6" s="49">
        <v>0</v>
      </c>
      <c r="G6" s="49">
        <v>238928.49</v>
      </c>
      <c r="H6" s="49">
        <v>877954.15</v>
      </c>
      <c r="I6" s="49">
        <v>1147481.1200000001</v>
      </c>
      <c r="J6" s="49">
        <v>75896.259999999995</v>
      </c>
      <c r="K6" s="49">
        <v>8949497.9100000001</v>
      </c>
      <c r="L6" s="49">
        <v>4006223</v>
      </c>
      <c r="M6" s="49">
        <v>17221</v>
      </c>
      <c r="N6" s="49">
        <f t="shared" si="0"/>
        <v>67141413.539999992</v>
      </c>
    </row>
    <row r="7" spans="1:14" ht="29.25" customHeight="1" thickBot="1">
      <c r="A7" s="5" t="s">
        <v>10</v>
      </c>
      <c r="B7" s="50">
        <v>7618696.9299999997</v>
      </c>
      <c r="C7" s="50">
        <v>1625539.35</v>
      </c>
      <c r="D7" s="50">
        <v>483765.18</v>
      </c>
      <c r="E7" s="50">
        <v>83250.39</v>
      </c>
      <c r="F7" s="50">
        <v>0</v>
      </c>
      <c r="G7" s="50">
        <v>45022.34</v>
      </c>
      <c r="H7" s="50">
        <v>224009.8</v>
      </c>
      <c r="I7" s="50">
        <v>162808.69</v>
      </c>
      <c r="J7" s="50">
        <v>14301.46</v>
      </c>
      <c r="K7" s="50">
        <v>2287829.33</v>
      </c>
      <c r="L7" s="50">
        <v>759811</v>
      </c>
      <c r="M7" s="50">
        <v>3575.6</v>
      </c>
      <c r="N7" s="50">
        <f t="shared" si="0"/>
        <v>13308610.07</v>
      </c>
    </row>
    <row r="8" spans="1:14" ht="29.25" customHeight="1" thickBot="1">
      <c r="A8" s="4" t="s">
        <v>12</v>
      </c>
      <c r="B8" s="49">
        <v>36494815.710000001</v>
      </c>
      <c r="C8" s="49">
        <v>7786601.79</v>
      </c>
      <c r="D8" s="49">
        <v>2130874.0099999998</v>
      </c>
      <c r="E8" s="49">
        <v>398783.1</v>
      </c>
      <c r="F8" s="49">
        <v>0</v>
      </c>
      <c r="G8" s="49">
        <v>215664.44</v>
      </c>
      <c r="H8" s="49">
        <v>843388.78</v>
      </c>
      <c r="I8" s="49">
        <v>968041.94</v>
      </c>
      <c r="J8" s="49">
        <v>68506.37</v>
      </c>
      <c r="K8" s="49">
        <v>8918511.3800000008</v>
      </c>
      <c r="L8" s="49">
        <v>3465549</v>
      </c>
      <c r="M8" s="49">
        <v>14723.85</v>
      </c>
      <c r="N8" s="49">
        <f t="shared" si="0"/>
        <v>61305460.369999997</v>
      </c>
    </row>
    <row r="9" spans="1:14" ht="29.25" customHeight="1" thickBot="1">
      <c r="A9" s="5" t="s">
        <v>3</v>
      </c>
      <c r="B9" s="50">
        <v>10818806.140000001</v>
      </c>
      <c r="C9" s="50">
        <v>2308320.61</v>
      </c>
      <c r="D9" s="50">
        <v>740933.98</v>
      </c>
      <c r="E9" s="50">
        <v>118218.35</v>
      </c>
      <c r="F9" s="50">
        <v>0</v>
      </c>
      <c r="G9" s="50">
        <v>63933.24</v>
      </c>
      <c r="H9" s="50">
        <v>276854.88</v>
      </c>
      <c r="I9" s="50">
        <v>268876.39</v>
      </c>
      <c r="J9" s="50">
        <v>20308.560000000001</v>
      </c>
      <c r="K9" s="50">
        <v>3463253.2600000002</v>
      </c>
      <c r="L9" s="50">
        <v>0</v>
      </c>
      <c r="M9" s="50">
        <v>5301.24</v>
      </c>
      <c r="N9" s="50">
        <f t="shared" si="0"/>
        <v>18084806.650000002</v>
      </c>
    </row>
    <row r="10" spans="1:14" ht="29.25" customHeight="1" thickBot="1">
      <c r="A10" s="4" t="s">
        <v>31</v>
      </c>
      <c r="B10" s="49">
        <v>2452273.6800000002</v>
      </c>
      <c r="C10" s="49">
        <v>523221.68</v>
      </c>
      <c r="D10" s="49">
        <v>160045.78</v>
      </c>
      <c r="E10" s="49">
        <v>26796.28</v>
      </c>
      <c r="F10" s="49">
        <v>0</v>
      </c>
      <c r="G10" s="49">
        <v>14491.6</v>
      </c>
      <c r="H10" s="49">
        <v>65338.19</v>
      </c>
      <c r="I10" s="49">
        <v>59499.09</v>
      </c>
      <c r="J10" s="49">
        <v>4603.29</v>
      </c>
      <c r="K10" s="49">
        <v>700037.39</v>
      </c>
      <c r="L10" s="49">
        <v>3000</v>
      </c>
      <c r="M10" s="49">
        <v>1888.28</v>
      </c>
      <c r="N10" s="49">
        <f t="shared" si="0"/>
        <v>4011195.26</v>
      </c>
    </row>
    <row r="11" spans="1:14" ht="29.25" customHeight="1" thickBot="1">
      <c r="A11" s="5" t="s">
        <v>4</v>
      </c>
      <c r="B11" s="50">
        <v>9205562.2300000004</v>
      </c>
      <c r="C11" s="50">
        <v>1964115.89</v>
      </c>
      <c r="D11" s="50">
        <v>461421.87</v>
      </c>
      <c r="E11" s="50">
        <v>100590.26</v>
      </c>
      <c r="F11" s="50">
        <v>0</v>
      </c>
      <c r="G11" s="50">
        <v>54399.85</v>
      </c>
      <c r="H11" s="50">
        <v>257981.97</v>
      </c>
      <c r="I11" s="50">
        <v>198033.13</v>
      </c>
      <c r="J11" s="50">
        <v>17280.25</v>
      </c>
      <c r="K11" s="50">
        <v>2501022.79</v>
      </c>
      <c r="L11" s="50">
        <v>0</v>
      </c>
      <c r="M11" s="50">
        <v>4293.8599999999997</v>
      </c>
      <c r="N11" s="50">
        <f t="shared" si="0"/>
        <v>14764702.100000001</v>
      </c>
    </row>
    <row r="12" spans="1:14" ht="29.25" customHeight="1" thickBot="1">
      <c r="A12" s="4" t="s">
        <v>5</v>
      </c>
      <c r="B12" s="49">
        <v>5520430.1900000004</v>
      </c>
      <c r="C12" s="49">
        <v>1177849.26</v>
      </c>
      <c r="D12" s="49">
        <v>275605.15999999997</v>
      </c>
      <c r="E12" s="49">
        <v>60322.38</v>
      </c>
      <c r="F12" s="49">
        <v>0</v>
      </c>
      <c r="G12" s="49">
        <v>32622.73</v>
      </c>
      <c r="H12" s="49">
        <v>165034.97</v>
      </c>
      <c r="I12" s="49">
        <v>105476.14</v>
      </c>
      <c r="J12" s="49">
        <v>10362.700000000001</v>
      </c>
      <c r="K12" s="49">
        <v>1704722.73</v>
      </c>
      <c r="L12" s="49">
        <v>270526</v>
      </c>
      <c r="M12" s="49">
        <v>2747.7</v>
      </c>
      <c r="N12" s="49">
        <f t="shared" si="0"/>
        <v>9325699.959999999</v>
      </c>
    </row>
    <row r="13" spans="1:14" ht="29.25" customHeight="1" thickBot="1">
      <c r="A13" s="5" t="s">
        <v>6</v>
      </c>
      <c r="B13" s="50">
        <v>6907541.2300000004</v>
      </c>
      <c r="C13" s="50">
        <v>1473805.85</v>
      </c>
      <c r="D13" s="50">
        <v>317741.83</v>
      </c>
      <c r="E13" s="50">
        <v>75479.509999999995</v>
      </c>
      <c r="F13" s="50">
        <v>0</v>
      </c>
      <c r="G13" s="50">
        <v>40819.800000000003</v>
      </c>
      <c r="H13" s="50">
        <v>191994.77</v>
      </c>
      <c r="I13" s="50">
        <v>136548.93</v>
      </c>
      <c r="J13" s="50">
        <v>12966.52</v>
      </c>
      <c r="K13" s="50">
        <v>2266506.7200000002</v>
      </c>
      <c r="L13" s="50">
        <v>301608</v>
      </c>
      <c r="M13" s="50">
        <v>3312.09</v>
      </c>
      <c r="N13" s="50">
        <f t="shared" si="0"/>
        <v>11728325.25</v>
      </c>
    </row>
    <row r="14" spans="1:14" ht="29.25" customHeight="1" thickBot="1">
      <c r="A14" s="4" t="s">
        <v>7</v>
      </c>
      <c r="B14" s="49">
        <v>5387582.5199999996</v>
      </c>
      <c r="C14" s="49">
        <v>1149504.6299999999</v>
      </c>
      <c r="D14" s="49">
        <v>68484.22</v>
      </c>
      <c r="E14" s="49">
        <v>58870.74</v>
      </c>
      <c r="F14" s="49">
        <v>0</v>
      </c>
      <c r="G14" s="49">
        <v>31837.67</v>
      </c>
      <c r="H14" s="49">
        <v>172404.02</v>
      </c>
      <c r="I14" s="49">
        <v>28411.33</v>
      </c>
      <c r="J14" s="49">
        <v>10113.32</v>
      </c>
      <c r="K14" s="49">
        <v>2168698</v>
      </c>
      <c r="L14" s="49">
        <v>0</v>
      </c>
      <c r="M14" s="49">
        <v>1465</v>
      </c>
      <c r="N14" s="49">
        <f t="shared" si="0"/>
        <v>9077371.4499999993</v>
      </c>
    </row>
    <row r="15" spans="1:14" ht="29.25" customHeight="1" thickBot="1">
      <c r="A15" s="5" t="s">
        <v>32</v>
      </c>
      <c r="B15" s="50">
        <v>2250768.4300000002</v>
      </c>
      <c r="C15" s="50">
        <v>480228.14</v>
      </c>
      <c r="D15" s="50">
        <v>146398.46</v>
      </c>
      <c r="E15" s="50">
        <v>24594.41</v>
      </c>
      <c r="F15" s="50">
        <v>0</v>
      </c>
      <c r="G15" s="50">
        <v>13300.81</v>
      </c>
      <c r="H15" s="50">
        <v>55012.05</v>
      </c>
      <c r="I15" s="50">
        <v>54949.659999999996</v>
      </c>
      <c r="J15" s="50">
        <v>4225.04</v>
      </c>
      <c r="K15" s="50">
        <v>693435.59</v>
      </c>
      <c r="L15" s="50">
        <v>412111</v>
      </c>
      <c r="M15" s="50">
        <v>1830.15</v>
      </c>
      <c r="N15" s="50">
        <f t="shared" si="0"/>
        <v>4136853.74</v>
      </c>
    </row>
    <row r="16" spans="1:14" ht="29.25" customHeight="1" thickBot="1">
      <c r="A16" s="4" t="s">
        <v>8</v>
      </c>
      <c r="B16" s="49">
        <v>4057650.93</v>
      </c>
      <c r="C16" s="49">
        <v>865747.95</v>
      </c>
      <c r="D16" s="49">
        <v>90815.29</v>
      </c>
      <c r="E16" s="49">
        <v>44338.42</v>
      </c>
      <c r="F16" s="49">
        <v>0</v>
      </c>
      <c r="G16" s="49">
        <v>23978.5</v>
      </c>
      <c r="H16" s="49">
        <v>128759.81</v>
      </c>
      <c r="I16" s="49">
        <v>37802.370000000003</v>
      </c>
      <c r="J16" s="49">
        <v>7616.83</v>
      </c>
      <c r="K16" s="49">
        <v>1289620.55</v>
      </c>
      <c r="L16" s="49">
        <v>536704</v>
      </c>
      <c r="M16" s="49">
        <v>1617.87</v>
      </c>
      <c r="N16" s="49">
        <f t="shared" si="0"/>
        <v>7084652.5199999996</v>
      </c>
    </row>
    <row r="17" spans="1:34" s="48" customFormat="1" ht="42.75" customHeight="1" thickBot="1">
      <c r="A17" s="46" t="s">
        <v>11</v>
      </c>
      <c r="B17" s="38">
        <f>SUM(B4:B16)</f>
        <v>143068851.36000004</v>
      </c>
      <c r="C17" s="38">
        <f>SUM(C4:C16)</f>
        <v>30525436.359999999</v>
      </c>
      <c r="D17" s="38">
        <f>SUM(D4:D16)</f>
        <v>7993417.1800000006</v>
      </c>
      <c r="E17" s="38">
        <f t="shared" ref="E17:L17" si="1">SUM(E4:E16)</f>
        <v>1563329.9999999998</v>
      </c>
      <c r="F17" s="38">
        <f t="shared" si="1"/>
        <v>0</v>
      </c>
      <c r="G17" s="38">
        <f t="shared" si="1"/>
        <v>845458.79999999993</v>
      </c>
      <c r="H17" s="38">
        <f t="shared" si="1"/>
        <v>3613693.4400000004</v>
      </c>
      <c r="I17" s="38">
        <f t="shared" si="1"/>
        <v>3423659.0000000005</v>
      </c>
      <c r="J17" s="38">
        <f t="shared" si="1"/>
        <v>268562.2</v>
      </c>
      <c r="K17" s="38">
        <f t="shared" si="1"/>
        <v>38645144.160000004</v>
      </c>
      <c r="L17" s="38">
        <f t="shared" si="1"/>
        <v>11500707</v>
      </c>
      <c r="M17" s="38">
        <f>SUM(M4:M16)</f>
        <v>64066.2</v>
      </c>
      <c r="N17" s="38">
        <f>SUM(N4:N16)</f>
        <v>241512325.69999999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4" t="s">
        <v>35</v>
      </c>
      <c r="B20" s="55"/>
      <c r="C20" s="55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3" t="s">
        <v>16</v>
      </c>
      <c r="B21" s="63"/>
      <c r="C21" s="63"/>
      <c r="D21" s="37"/>
      <c r="E21" s="28">
        <v>596120214</v>
      </c>
      <c r="F21" s="14" t="s">
        <v>13</v>
      </c>
      <c r="G21" s="28">
        <f>ROUND(E21*0.24,2)</f>
        <v>143068851.36000001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3" t="s">
        <v>29</v>
      </c>
      <c r="B22" s="63"/>
      <c r="C22" s="63"/>
      <c r="D22" s="37"/>
      <c r="E22" s="28">
        <v>30525436.359999999</v>
      </c>
      <c r="F22" s="14" t="s">
        <v>15</v>
      </c>
      <c r="G22" s="28">
        <f>E22</f>
        <v>30525436.359999999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3" t="s">
        <v>26</v>
      </c>
      <c r="B23" s="63"/>
      <c r="C23" s="63"/>
      <c r="D23" s="37"/>
      <c r="E23" s="28">
        <v>7993417.1799999997</v>
      </c>
      <c r="F23" s="14" t="s">
        <v>15</v>
      </c>
      <c r="G23" s="28">
        <f>E23</f>
        <v>7993417.1799999997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3" t="s">
        <v>22</v>
      </c>
      <c r="B24" s="63"/>
      <c r="C24" s="63"/>
      <c r="D24" s="37"/>
      <c r="E24" s="28">
        <v>7816650</v>
      </c>
      <c r="F24" s="14" t="s">
        <v>14</v>
      </c>
      <c r="G24" s="28">
        <f>ROUND(E24*0.2,2)</f>
        <v>1563330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3" t="s">
        <v>18</v>
      </c>
      <c r="B25" s="63"/>
      <c r="C25" s="63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3" t="s">
        <v>19</v>
      </c>
      <c r="B26" s="63"/>
      <c r="C26" s="63"/>
      <c r="D26" s="37"/>
      <c r="E26" s="28">
        <v>4227294</v>
      </c>
      <c r="F26" s="14" t="s">
        <v>14</v>
      </c>
      <c r="G26" s="28">
        <f>ROUND(E26*0.2,2)</f>
        <v>845458.8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3" t="s">
        <v>20</v>
      </c>
      <c r="B27" s="63"/>
      <c r="C27" s="63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3" t="s">
        <v>23</v>
      </c>
      <c r="B28" s="63"/>
      <c r="C28" s="63"/>
      <c r="D28" s="63"/>
      <c r="E28" s="28">
        <v>17118295</v>
      </c>
      <c r="F28" s="14" t="s">
        <v>14</v>
      </c>
      <c r="G28" s="28">
        <f>ROUND(E28*0.2,2)</f>
        <v>3423659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3" t="s">
        <v>24</v>
      </c>
      <c r="B29" s="63"/>
      <c r="C29" s="63"/>
      <c r="D29" s="63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3" t="s">
        <v>21</v>
      </c>
      <c r="B30" s="63"/>
      <c r="C30" s="63"/>
      <c r="D30" s="37"/>
      <c r="E30" s="28">
        <v>161021434</v>
      </c>
      <c r="F30" s="14" t="s">
        <v>13</v>
      </c>
      <c r="G30" s="28">
        <f>ROUND(E30*0.24,2)</f>
        <v>38645144.159999996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19975893</v>
      </c>
      <c r="F31" s="14"/>
      <c r="G31" s="28">
        <v>11500707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3" t="str">
        <f>+M2</f>
        <v>ART. 126 de la LISR  (Enajenación de Bienes)</v>
      </c>
      <c r="B32" s="63"/>
      <c r="C32" s="63"/>
      <c r="D32" s="37"/>
      <c r="E32" s="28">
        <v>320331</v>
      </c>
      <c r="F32" s="14" t="s">
        <v>14</v>
      </c>
      <c r="G32" s="28">
        <f>ROUND(E32*0.2,2)</f>
        <v>64066.2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2" t="s">
        <v>11</v>
      </c>
      <c r="B33" s="62"/>
      <c r="C33" s="62"/>
      <c r="D33" s="15"/>
      <c r="E33" s="29">
        <f>SUM(E21:E32)</f>
        <v>861518831.53999996</v>
      </c>
      <c r="F33" s="16"/>
      <c r="G33" s="29">
        <f>SUM(G21:G32)</f>
        <v>241512325.70000002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4"/>
      <c r="B37" s="64"/>
      <c r="C37" s="64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4"/>
      <c r="B38" s="64"/>
      <c r="C38" s="64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4"/>
      <c r="B39" s="64"/>
      <c r="C39" s="64"/>
      <c r="D39" s="18"/>
      <c r="E39" s="19"/>
      <c r="F39" s="20"/>
      <c r="G39" s="19"/>
      <c r="H39" s="23"/>
      <c r="I39" s="20"/>
      <c r="J39" s="19"/>
    </row>
    <row r="40" spans="1:14" s="1" customFormat="1" ht="18">
      <c r="A40" s="64"/>
      <c r="B40" s="64"/>
      <c r="C40" s="64"/>
      <c r="D40" s="18"/>
      <c r="E40" s="19"/>
      <c r="F40" s="20"/>
      <c r="G40" s="19"/>
      <c r="H40" s="23"/>
      <c r="I40" s="20"/>
      <c r="J40" s="19"/>
    </row>
    <row r="41" spans="1:14" s="1" customFormat="1" ht="18">
      <c r="A41" s="64"/>
      <c r="B41" s="64"/>
      <c r="C41" s="64"/>
      <c r="D41" s="18"/>
      <c r="E41" s="19"/>
      <c r="F41" s="20"/>
      <c r="G41" s="19"/>
      <c r="H41" s="23"/>
      <c r="I41" s="20"/>
      <c r="J41" s="19"/>
    </row>
    <row r="42" spans="1:14" s="1" customFormat="1" ht="18">
      <c r="A42" s="64"/>
      <c r="B42" s="64"/>
      <c r="C42" s="64"/>
      <c r="D42" s="18"/>
      <c r="E42" s="19"/>
      <c r="F42" s="20"/>
      <c r="G42" s="19"/>
      <c r="H42" s="23"/>
      <c r="I42" s="20"/>
      <c r="J42" s="19"/>
    </row>
    <row r="43" spans="1:14" s="1" customFormat="1" ht="18">
      <c r="A43" s="64"/>
      <c r="B43" s="64"/>
      <c r="C43" s="64"/>
      <c r="D43" s="18"/>
      <c r="E43" s="19"/>
      <c r="F43" s="20"/>
      <c r="G43" s="19"/>
      <c r="H43" s="23"/>
      <c r="I43" s="20"/>
      <c r="J43" s="19"/>
    </row>
    <row r="44" spans="1:14" s="1" customFormat="1" ht="18">
      <c r="A44" s="64"/>
      <c r="B44" s="64"/>
      <c r="C44" s="64"/>
      <c r="D44" s="18"/>
      <c r="E44" s="19"/>
      <c r="F44" s="20"/>
      <c r="G44" s="19"/>
      <c r="H44" s="23"/>
      <c r="I44" s="20"/>
      <c r="J44" s="19"/>
    </row>
    <row r="45" spans="1:14" s="1" customFormat="1" ht="18">
      <c r="A45" s="64"/>
      <c r="B45" s="64"/>
      <c r="C45" s="64"/>
      <c r="D45" s="21"/>
      <c r="E45" s="19"/>
      <c r="F45" s="20"/>
      <c r="G45" s="19"/>
      <c r="H45" s="23"/>
      <c r="I45" s="20"/>
      <c r="J45" s="19"/>
    </row>
    <row r="46" spans="1:14" s="1" customFormat="1" ht="18">
      <c r="A46" s="64"/>
      <c r="B46" s="64"/>
      <c r="C46" s="64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2023-08-31T20:07:22Z</dcterms:modified>
</cp:coreProperties>
</file>