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noviembre\"/>
    </mc:Choice>
  </mc:AlternateContent>
  <xr:revisionPtr revIDLastSave="0" documentId="13_ncr:1_{E0FC3D28-C8B4-49C3-A538-78D5E4EB670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 l="1"/>
  <c r="G22" i="34"/>
  <c r="G33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<sst xmlns="http://schemas.openxmlformats.org/spreadsheetml/2006/main" count="53" uniqueCount="36">
  <si>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</si>
  <si>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</si>
  <si>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</si>
  <si>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</si>
  <si>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</si>
  <si>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</si>
  <si>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</si>
  <si>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</si>
  <si>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</si>
  <si>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</si>
  <si>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</si>
  <si>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</si>
  <si>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</si>
  <si>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</si>
  <si>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</si>
  <si>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</si>
  <si>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</si>
  <si>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</si>
  <si>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</si>
  <si>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</si>
  <si>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</si>
  <si>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</si>
  <si>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</si>
  <si>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</si>
  <si>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</si>
  <si>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</si>
  <si>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</si>
  <si>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</si>
  <si>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</si>
  <si>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</si>
  <si>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</si>
  <si>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</si>
  <si>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</si>
  <si>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</si>
  <si>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NOVIEMBRE 2023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</si>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</sst>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4" fontId="37" fillId="2" borderId="2" xfId="25" applyNumberFormat="1" applyFont="1" applyFill="1" applyBorder="1" applyAlignment="1">
      <alignment horizontal="center" vertical="center"/>
    </xf>
    <xf numFmtId="4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E32" sqref="E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7">
        <v>0.7</v>
      </c>
      <c r="D3" s="27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49">
        <v>5361113.2699999996</v>
      </c>
      <c r="C4" s="54">
        <v>1180481.6100000001</v>
      </c>
      <c r="D4" s="49">
        <v>329790.69</v>
      </c>
      <c r="E4" s="49">
        <v>75765.399999999994</v>
      </c>
      <c r="F4" s="49">
        <v>0</v>
      </c>
      <c r="G4" s="49">
        <v>36508.46</v>
      </c>
      <c r="H4" s="49">
        <v>177261.82</v>
      </c>
      <c r="I4" s="49">
        <v>120200.4</v>
      </c>
      <c r="J4" s="49">
        <v>11115.22</v>
      </c>
      <c r="K4" s="49">
        <v>1864689.35</v>
      </c>
      <c r="L4" s="49">
        <v>574795</v>
      </c>
      <c r="M4" s="49">
        <v>5382.03</v>
      </c>
      <c r="N4" s="49">
        <f>SUM(B4:M4)</f>
        <v>9737103.25</v>
      </c>
    </row>
    <row r="5" spans="1:14" ht="29.25" customHeight="1" thickBot="1">
      <c r="A5" s="5" t="s">
        <v>1</v>
      </c>
      <c r="B5" s="50">
        <v>5625104.9800000004</v>
      </c>
      <c r="C5" s="55">
        <v>1238610.8400000001</v>
      </c>
      <c r="D5" s="50">
        <v>333120.42</v>
      </c>
      <c r="E5" s="50">
        <v>79496.240000000005</v>
      </c>
      <c r="F5" s="50">
        <v>0</v>
      </c>
      <c r="G5" s="50">
        <v>38306.21</v>
      </c>
      <c r="H5" s="50">
        <v>177698.23</v>
      </c>
      <c r="I5" s="50">
        <v>156391.21</v>
      </c>
      <c r="J5" s="50">
        <v>11662.55</v>
      </c>
      <c r="K5" s="50">
        <v>1925782.29</v>
      </c>
      <c r="L5" s="50">
        <v>16608</v>
      </c>
      <c r="M5" s="50">
        <v>6594.66</v>
      </c>
      <c r="N5" s="50">
        <f t="shared" ref="N5:N16" si="0">SUM(B5:M5)</f>
        <v>9609375.6300000008</v>
      </c>
    </row>
    <row r="6" spans="1:14" ht="29.25" customHeight="1" thickBot="1">
      <c r="A6" s="4" t="s">
        <v>2</v>
      </c>
      <c r="B6" s="49">
        <v>35778286.530000001</v>
      </c>
      <c r="C6" s="54">
        <v>7878141.5700000003</v>
      </c>
      <c r="D6" s="49">
        <v>1956103.45</v>
      </c>
      <c r="E6" s="49">
        <v>505633.07</v>
      </c>
      <c r="F6" s="49">
        <v>0</v>
      </c>
      <c r="G6" s="49">
        <v>243645.35</v>
      </c>
      <c r="H6" s="49">
        <v>877954.15</v>
      </c>
      <c r="I6" s="49">
        <v>1241087.8400000001</v>
      </c>
      <c r="J6" s="49">
        <v>74179.25</v>
      </c>
      <c r="K6" s="49">
        <v>9406774.2200000007</v>
      </c>
      <c r="L6" s="49">
        <v>4168355</v>
      </c>
      <c r="M6" s="49">
        <v>33869.57</v>
      </c>
      <c r="N6" s="49">
        <f t="shared" si="0"/>
        <v>62164030.000000007</v>
      </c>
    </row>
    <row r="7" spans="1:14" ht="29.25" customHeight="1" thickBot="1">
      <c r="A7" s="5" t="s">
        <v>10</v>
      </c>
      <c r="B7" s="50">
        <v>7032366.79</v>
      </c>
      <c r="C7" s="55">
        <v>1548480.56</v>
      </c>
      <c r="D7" s="50">
        <v>406433.55</v>
      </c>
      <c r="E7" s="50">
        <v>99384.22</v>
      </c>
      <c r="F7" s="50">
        <v>0</v>
      </c>
      <c r="G7" s="50">
        <v>47889.48</v>
      </c>
      <c r="H7" s="50">
        <v>224009.8</v>
      </c>
      <c r="I7" s="50">
        <v>176089.95</v>
      </c>
      <c r="J7" s="50">
        <v>14580.23</v>
      </c>
      <c r="K7" s="50">
        <v>2343038.98</v>
      </c>
      <c r="L7" s="50">
        <v>897876</v>
      </c>
      <c r="M7" s="50">
        <v>7032.35</v>
      </c>
      <c r="N7" s="50">
        <f t="shared" si="0"/>
        <v>12797181.910000002</v>
      </c>
    </row>
    <row r="8" spans="1:14" ht="29.25" customHeight="1" thickBot="1">
      <c r="A8" s="4" t="s">
        <v>12</v>
      </c>
      <c r="B8" s="49">
        <v>32458918.800000001</v>
      </c>
      <c r="C8" s="54">
        <v>7147238.7999999998</v>
      </c>
      <c r="D8" s="49">
        <v>1790246</v>
      </c>
      <c r="E8" s="49">
        <v>458722.43</v>
      </c>
      <c r="F8" s="49">
        <v>0</v>
      </c>
      <c r="G8" s="49">
        <v>221040.9</v>
      </c>
      <c r="H8" s="49">
        <v>843388.78</v>
      </c>
      <c r="I8" s="49">
        <v>1047010.74</v>
      </c>
      <c r="J8" s="49">
        <v>67297.19</v>
      </c>
      <c r="K8" s="49">
        <v>9313755.2100000009</v>
      </c>
      <c r="L8" s="49">
        <v>6841172</v>
      </c>
      <c r="M8" s="49">
        <v>28958.25</v>
      </c>
      <c r="N8" s="49">
        <f t="shared" si="0"/>
        <v>60217749.100000001</v>
      </c>
    </row>
    <row r="9" spans="1:14" ht="29.25" customHeight="1" thickBot="1">
      <c r="A9" s="5" t="s">
        <v>3</v>
      </c>
      <c r="B9" s="50">
        <v>9850617.5999999996</v>
      </c>
      <c r="C9" s="55">
        <v>2169040.71</v>
      </c>
      <c r="D9" s="50">
        <v>622492.96</v>
      </c>
      <c r="E9" s="50">
        <v>139212.87</v>
      </c>
      <c r="F9" s="50">
        <v>0</v>
      </c>
      <c r="G9" s="50">
        <v>67081.39</v>
      </c>
      <c r="H9" s="50">
        <v>276854.88</v>
      </c>
      <c r="I9" s="50">
        <v>290810.2</v>
      </c>
      <c r="J9" s="50">
        <v>20423.32</v>
      </c>
      <c r="K9" s="50">
        <v>3556100.43</v>
      </c>
      <c r="L9" s="50">
        <v>36539</v>
      </c>
      <c r="M9" s="50">
        <v>10426.25</v>
      </c>
      <c r="N9" s="50">
        <f t="shared" si="0"/>
        <v>17039599.609999999</v>
      </c>
    </row>
    <row r="10" spans="1:14" ht="29.25" customHeight="1" thickBot="1">
      <c r="A10" s="4" t="s">
        <v>31</v>
      </c>
      <c r="B10" s="49">
        <v>2215793.96</v>
      </c>
      <c r="C10" s="54">
        <v>487903.15</v>
      </c>
      <c r="D10" s="49">
        <v>134461.88</v>
      </c>
      <c r="E10" s="49">
        <v>31314.49</v>
      </c>
      <c r="F10" s="49">
        <v>0</v>
      </c>
      <c r="G10" s="49">
        <v>15089.26</v>
      </c>
      <c r="H10" s="49">
        <v>65338.19</v>
      </c>
      <c r="I10" s="49">
        <v>64352.77</v>
      </c>
      <c r="J10" s="49">
        <v>4594.01</v>
      </c>
      <c r="K10" s="49">
        <v>722896.79</v>
      </c>
      <c r="L10" s="49">
        <v>753536</v>
      </c>
      <c r="M10" s="49">
        <v>3713.8</v>
      </c>
      <c r="N10" s="49">
        <f t="shared" si="0"/>
        <v>4498994.3</v>
      </c>
    </row>
    <row r="11" spans="1:14" ht="29.25" customHeight="1" thickBot="1">
      <c r="A11" s="5" t="s">
        <v>4</v>
      </c>
      <c r="B11" s="50">
        <v>8483075.8100000005</v>
      </c>
      <c r="C11" s="55">
        <v>1867917.07</v>
      </c>
      <c r="D11" s="50">
        <v>387661.9</v>
      </c>
      <c r="E11" s="50">
        <v>119886.22</v>
      </c>
      <c r="F11" s="50">
        <v>0</v>
      </c>
      <c r="G11" s="50">
        <v>57768.61</v>
      </c>
      <c r="H11" s="50">
        <v>257981.97</v>
      </c>
      <c r="I11" s="50">
        <v>214187.85</v>
      </c>
      <c r="J11" s="50">
        <v>17587.990000000002</v>
      </c>
      <c r="K11" s="50">
        <v>2569227.11</v>
      </c>
      <c r="L11" s="50">
        <v>3968143</v>
      </c>
      <c r="M11" s="50">
        <v>8444.99</v>
      </c>
      <c r="N11" s="50">
        <f t="shared" si="0"/>
        <v>17951882.52</v>
      </c>
    </row>
    <row r="12" spans="1:14" ht="29.25" customHeight="1" thickBot="1">
      <c r="A12" s="4" t="s">
        <v>5</v>
      </c>
      <c r="B12" s="49">
        <v>5127199.99</v>
      </c>
      <c r="C12" s="54">
        <v>1128975.46</v>
      </c>
      <c r="D12" s="49">
        <v>231548.67</v>
      </c>
      <c r="E12" s="49">
        <v>72459.649999999994</v>
      </c>
      <c r="F12" s="49">
        <v>0</v>
      </c>
      <c r="G12" s="49">
        <v>34915.550000000003</v>
      </c>
      <c r="H12" s="49">
        <v>165034.97</v>
      </c>
      <c r="I12" s="49">
        <v>114080.44</v>
      </c>
      <c r="J12" s="49">
        <v>10630.25</v>
      </c>
      <c r="K12" s="49">
        <v>1741357.75</v>
      </c>
      <c r="L12" s="49">
        <v>325011</v>
      </c>
      <c r="M12" s="49">
        <v>5404.07</v>
      </c>
      <c r="N12" s="49">
        <f t="shared" si="0"/>
        <v>8956617.8000000007</v>
      </c>
    </row>
    <row r="13" spans="1:14" ht="29.25" customHeight="1" thickBot="1">
      <c r="A13" s="5" t="s">
        <v>6</v>
      </c>
      <c r="B13" s="50">
        <v>6409765.71</v>
      </c>
      <c r="C13" s="55">
        <v>1411387.93</v>
      </c>
      <c r="D13" s="50">
        <v>266949.63</v>
      </c>
      <c r="E13" s="50">
        <v>90585.37</v>
      </c>
      <c r="F13" s="50">
        <v>0</v>
      </c>
      <c r="G13" s="50">
        <v>43649.65</v>
      </c>
      <c r="H13" s="50">
        <v>191994.77</v>
      </c>
      <c r="I13" s="50">
        <v>147688.01999999999</v>
      </c>
      <c r="J13" s="50">
        <v>13289.39</v>
      </c>
      <c r="K13" s="50">
        <v>2312958.52</v>
      </c>
      <c r="L13" s="50">
        <v>384267</v>
      </c>
      <c r="M13" s="50">
        <v>6514.09</v>
      </c>
      <c r="N13" s="50">
        <f t="shared" si="0"/>
        <v>11279050.08</v>
      </c>
    </row>
    <row r="14" spans="1:14" ht="29.25" customHeight="1" thickBot="1">
      <c r="A14" s="4" t="s">
        <v>7</v>
      </c>
      <c r="B14" s="49">
        <v>5253972.3499999996</v>
      </c>
      <c r="C14" s="54">
        <v>1156889.8899999999</v>
      </c>
      <c r="D14" s="49">
        <v>57536.759999999995</v>
      </c>
      <c r="E14" s="49">
        <v>74251.240000000005</v>
      </c>
      <c r="F14" s="49">
        <v>0</v>
      </c>
      <c r="G14" s="49">
        <v>35778.85</v>
      </c>
      <c r="H14" s="49">
        <v>172404.02</v>
      </c>
      <c r="I14" s="49">
        <v>30729.01</v>
      </c>
      <c r="J14" s="49">
        <v>10893.08</v>
      </c>
      <c r="K14" s="49">
        <v>2177794.35</v>
      </c>
      <c r="L14" s="49">
        <v>564669</v>
      </c>
      <c r="M14" s="49">
        <v>2881.31</v>
      </c>
      <c r="N14" s="49">
        <f t="shared" si="0"/>
        <v>9537799.8599999994</v>
      </c>
    </row>
    <row r="15" spans="1:14" ht="29.25" customHeight="1" thickBot="1">
      <c r="A15" s="5" t="s">
        <v>32</v>
      </c>
      <c r="B15" s="50">
        <v>2034411.2</v>
      </c>
      <c r="C15" s="55">
        <v>447963.85</v>
      </c>
      <c r="D15" s="50">
        <v>122996.13</v>
      </c>
      <c r="E15" s="50">
        <v>28751.11</v>
      </c>
      <c r="F15" s="50">
        <v>0</v>
      </c>
      <c r="G15" s="50">
        <v>13854.07</v>
      </c>
      <c r="H15" s="50">
        <v>55012.05</v>
      </c>
      <c r="I15" s="50">
        <v>59432.24</v>
      </c>
      <c r="J15" s="50">
        <v>4217.95</v>
      </c>
      <c r="K15" s="50">
        <v>714343.02</v>
      </c>
      <c r="L15" s="50">
        <v>322192</v>
      </c>
      <c r="M15" s="50">
        <v>3599.46</v>
      </c>
      <c r="N15" s="50">
        <f t="shared" si="0"/>
        <v>3806773.0799999996</v>
      </c>
    </row>
    <row r="16" spans="1:14" ht="29.25" customHeight="1" thickBot="1">
      <c r="A16" s="4" t="s">
        <v>8</v>
      </c>
      <c r="B16" s="49">
        <v>3902839.73</v>
      </c>
      <c r="C16" s="54">
        <v>859379.44</v>
      </c>
      <c r="D16" s="49">
        <v>76298.13</v>
      </c>
      <c r="E16" s="49">
        <v>55156.49</v>
      </c>
      <c r="F16" s="49">
        <v>0</v>
      </c>
      <c r="G16" s="49">
        <v>26577.82</v>
      </c>
      <c r="H16" s="49">
        <v>128759.81</v>
      </c>
      <c r="I16" s="49">
        <v>40886.129999999997</v>
      </c>
      <c r="J16" s="49">
        <v>8091.77</v>
      </c>
      <c r="K16" s="49">
        <v>1302245.26</v>
      </c>
      <c r="L16" s="49">
        <v>0</v>
      </c>
      <c r="M16" s="49">
        <v>3181.97</v>
      </c>
      <c r="N16" s="49">
        <f t="shared" si="0"/>
        <v>6403416.5499999989</v>
      </c>
    </row>
    <row r="17" spans="1:34" s="48" customFormat="1" ht="42.75" customHeight="1" thickBot="1">
      <c r="A17" s="46" t="s">
        <v>11</v>
      </c>
      <c r="B17" s="38">
        <f>SUM(B4:B16)</f>
        <v>129533466.71999998</v>
      </c>
      <c r="C17" s="38">
        <f>SUM(C4:C16)</f>
        <v>28522410.880000003</v>
      </c>
      <c r="D17" s="38">
        <f>SUM(D4:D16)</f>
        <v>6715640.169999999</v>
      </c>
      <c r="E17" s="38">
        <f t="shared" ref="E17:L17" si="1">SUM(E4:E16)</f>
        <v>1830618.8</v>
      </c>
      <c r="F17" s="38">
        <f t="shared" si="1"/>
        <v>0</v>
      </c>
      <c r="G17" s="38">
        <f t="shared" si="1"/>
        <v>882105.6</v>
      </c>
      <c r="H17" s="38">
        <f t="shared" si="1"/>
        <v>3613693.4400000004</v>
      </c>
      <c r="I17" s="38">
        <f t="shared" si="1"/>
        <v>3702946.8000000003</v>
      </c>
      <c r="J17" s="38">
        <f t="shared" si="1"/>
        <v>268562.2</v>
      </c>
      <c r="K17" s="38">
        <f t="shared" si="1"/>
        <v>39950963.280000009</v>
      </c>
      <c r="L17" s="38">
        <f t="shared" si="1"/>
        <v>18853163</v>
      </c>
      <c r="M17" s="38">
        <f>SUM(M4:M16)</f>
        <v>126002.8</v>
      </c>
      <c r="N17" s="38">
        <f>SUM(N4:N16)</f>
        <v>233999573.69000009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6" t="s">
        <v>35</v>
      </c>
      <c r="B20" s="57"/>
      <c r="C20" s="57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5" t="s">
        <v>16</v>
      </c>
      <c r="B21" s="65"/>
      <c r="C21" s="65"/>
      <c r="D21" s="37"/>
      <c r="E21" s="28">
        <v>539722778</v>
      </c>
      <c r="F21" s="14" t="s">
        <v>13</v>
      </c>
      <c r="G21" s="28">
        <f>ROUND(E21*0.24,2)</f>
        <v>129533466.72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5" t="s">
        <v>29</v>
      </c>
      <c r="B22" s="65"/>
      <c r="C22" s="65"/>
      <c r="D22" s="37"/>
      <c r="E22" s="28">
        <v>28522410.879999999</v>
      </c>
      <c r="F22" s="14" t="s">
        <v>15</v>
      </c>
      <c r="G22" s="28">
        <f>E22</f>
        <v>28522410.879999999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5" t="s">
        <v>26</v>
      </c>
      <c r="B23" s="65"/>
      <c r="C23" s="65"/>
      <c r="D23" s="37"/>
      <c r="E23" s="28">
        <v>6715640.1699999999</v>
      </c>
      <c r="F23" s="14" t="s">
        <v>15</v>
      </c>
      <c r="G23" s="28">
        <f>E23</f>
        <v>6715640.1699999999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5" t="s">
        <v>22</v>
      </c>
      <c r="B24" s="65"/>
      <c r="C24" s="65"/>
      <c r="D24" s="37"/>
      <c r="E24" s="28">
        <v>9153094</v>
      </c>
      <c r="F24" s="14" t="s">
        <v>14</v>
      </c>
      <c r="G24" s="28">
        <f>ROUND(E24*0.2,2)</f>
        <v>1830618.8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5" t="s">
        <v>18</v>
      </c>
      <c r="B25" s="65"/>
      <c r="C25" s="65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5" t="s">
        <v>19</v>
      </c>
      <c r="B26" s="65"/>
      <c r="C26" s="65"/>
      <c r="D26" s="37"/>
      <c r="E26" s="28">
        <v>4410528</v>
      </c>
      <c r="F26" s="14" t="s">
        <v>14</v>
      </c>
      <c r="G26" s="28">
        <f>ROUND(E26*0.2,2)</f>
        <v>882105.6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5" t="s">
        <v>20</v>
      </c>
      <c r="B27" s="65"/>
      <c r="C27" s="65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5" t="s">
        <v>23</v>
      </c>
      <c r="B28" s="65"/>
      <c r="C28" s="65"/>
      <c r="D28" s="65"/>
      <c r="E28" s="28">
        <v>18514734</v>
      </c>
      <c r="F28" s="14" t="s">
        <v>14</v>
      </c>
      <c r="G28" s="28">
        <f>ROUND(E28*0.2,2)</f>
        <v>3702946.8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5" t="s">
        <v>24</v>
      </c>
      <c r="B29" s="65"/>
      <c r="C29" s="65"/>
      <c r="D29" s="65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5" t="s">
        <v>21</v>
      </c>
      <c r="B30" s="65"/>
      <c r="C30" s="65"/>
      <c r="D30" s="37"/>
      <c r="E30" s="28">
        <v>166462347</v>
      </c>
      <c r="F30" s="14" t="s">
        <v>13</v>
      </c>
      <c r="G30" s="28">
        <f>ROUND(E30*0.24,2)</f>
        <v>39950963.280000001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49328165</v>
      </c>
      <c r="F31" s="14"/>
      <c r="G31" s="28">
        <v>18853163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5" t="str">
        <f>+M2</f>
        <v>ART. 126 de la LISR  (Enajenación de Bienes)</v>
      </c>
      <c r="B32" s="65"/>
      <c r="C32" s="65"/>
      <c r="D32" s="37"/>
      <c r="E32" s="28">
        <v>630014</v>
      </c>
      <c r="F32" s="14" t="s">
        <v>14</v>
      </c>
      <c r="G32" s="28">
        <f>ROUND(E32*0.2,2)</f>
        <v>126002.8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4" t="s">
        <v>11</v>
      </c>
      <c r="B33" s="64"/>
      <c r="C33" s="64"/>
      <c r="D33" s="15"/>
      <c r="E33" s="29">
        <f>SUM(E21:E32)</f>
        <v>839859578.04999995</v>
      </c>
      <c r="F33" s="16"/>
      <c r="G33" s="29">
        <f>SUM(G21:G32)</f>
        <v>233999573.69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6"/>
      <c r="B37" s="66"/>
      <c r="C37" s="6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6"/>
      <c r="B38" s="66"/>
      <c r="C38" s="6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6"/>
      <c r="B39" s="66"/>
      <c r="C39" s="66"/>
      <c r="D39" s="18"/>
      <c r="E39" s="19"/>
      <c r="F39" s="20"/>
      <c r="G39" s="19"/>
      <c r="H39" s="23"/>
      <c r="I39" s="20"/>
      <c r="J39" s="19"/>
    </row>
    <row r="40" spans="1:14" s="1" customFormat="1" ht="18">
      <c r="A40" s="66"/>
      <c r="B40" s="66"/>
      <c r="C40" s="66"/>
      <c r="D40" s="18"/>
      <c r="E40" s="19"/>
      <c r="F40" s="20"/>
      <c r="G40" s="19"/>
      <c r="H40" s="23"/>
      <c r="I40" s="20"/>
      <c r="J40" s="19"/>
    </row>
    <row r="41" spans="1:14" s="1" customFormat="1" ht="18">
      <c r="A41" s="66"/>
      <c r="B41" s="66"/>
      <c r="C41" s="66"/>
      <c r="D41" s="18"/>
      <c r="E41" s="19"/>
      <c r="F41" s="20"/>
      <c r="G41" s="19"/>
      <c r="H41" s="23"/>
      <c r="I41" s="20"/>
      <c r="J41" s="19"/>
    </row>
    <row r="42" spans="1:14" s="1" customFormat="1" ht="18">
      <c r="A42" s="66"/>
      <c r="B42" s="66"/>
      <c r="C42" s="66"/>
      <c r="D42" s="18"/>
      <c r="E42" s="19"/>
      <c r="F42" s="20"/>
      <c r="G42" s="19"/>
      <c r="H42" s="23"/>
      <c r="I42" s="20"/>
      <c r="J42" s="19"/>
    </row>
    <row r="43" spans="1:14" s="1" customFormat="1" ht="18">
      <c r="A43" s="66"/>
      <c r="B43" s="66"/>
      <c r="C43" s="66"/>
      <c r="D43" s="18"/>
      <c r="E43" s="19"/>
      <c r="F43" s="20"/>
      <c r="G43" s="19"/>
      <c r="H43" s="23"/>
      <c r="I43" s="20"/>
      <c r="J43" s="19"/>
    </row>
    <row r="44" spans="1:14" s="1" customFormat="1" ht="18">
      <c r="A44" s="66"/>
      <c r="B44" s="66"/>
      <c r="C44" s="66"/>
      <c r="D44" s="18"/>
      <c r="E44" s="19"/>
      <c r="F44" s="20"/>
      <c r="G44" s="19"/>
      <c r="H44" s="23"/>
      <c r="I44" s="20"/>
      <c r="J44" s="19"/>
    </row>
    <row r="45" spans="1:14" s="1" customFormat="1" ht="18">
      <c r="A45" s="66"/>
      <c r="B45" s="66"/>
      <c r="C45" s="66"/>
      <c r="D45" s="21"/>
      <c r="E45" s="19"/>
      <c r="F45" s="20"/>
      <c r="G45" s="19"/>
      <c r="H45" s="23"/>
      <c r="I45" s="20"/>
      <c r="J45" s="19"/>
    </row>
    <row r="46" spans="1:14" s="1" customFormat="1" ht="18">
      <c r="A46" s="66"/>
      <c r="B46" s="66"/>
      <c r="C46" s="6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2023-11-29T21:23:48Z</dcterms:modified>
</cp:coreProperties>
</file>