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enero\"/>
    </mc:Choice>
  </mc:AlternateContent>
  <xr:revisionPtr revIDLastSave="0" documentId="13_ncr:1_{83593380-B610-46CF-A3EE-523A8D3E7D80}" xr6:coauthVersionLast="36" xr6:coauthVersionMax="47" xr10:uidLastSave="{00000000-0000-0000-0000-000000000000}"/>
  <bookViews>
    <workbookView xWindow="0" yWindow="0" windowWidth="10080" windowHeight="7410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2" i="34" l="1"/>
  <c r="G21" i="34"/>
  <c r="G32" i="34" s="1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<sst xmlns="http://schemas.openxmlformats.org/spreadsheetml/2006/main" count="53" uniqueCount="36">
  <si>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</si>
  <si>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</si>
  <si>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</si>
  <si>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</si>
  <si>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</si>
  <si>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</si>
  <si>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</si>
  <si>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</si>
  <si>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</si>
  <si>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</si>
  <si>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</si>
  <si>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</si>
  <si>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</si>
  <si>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</si>
  <si>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</si>
  <si>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</si>
  <si>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</si>
  <si>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</si>
  <si>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</si>
  <si>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</si>
  <si>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</si>
  <si>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</si>
  <si>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</si>
  <si>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</si>
  <si>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</si>
  <si>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</si>
  <si>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</si>
  <si>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</si>
  <si>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</si>
  <si>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</si>
  <si>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</si>
  <si>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</si>
  <si>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</si>
  <si>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</si>
  <si>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ENERO 2023</t>
  </si>
  <si>
    <t>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</si>
</sst>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4" fontId="37" fillId="2" borderId="0" xfId="60" applyNumberFormat="1" applyFont="1" applyFill="1" applyBorder="1" applyAlignment="1">
      <alignment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zoomScale="40" zoomScaleNormal="40" zoomScaleSheetLayoutView="40" workbookViewId="0">
      <selection activeCell="I31" sqref="I3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3" customFormat="1" ht="63.75" customHeight="1" thickBot="1">
      <c r="A2" s="55" t="s">
        <v>27</v>
      </c>
      <c r="B2" s="55" t="s">
        <v>33</v>
      </c>
      <c r="C2" s="55" t="s">
        <v>17</v>
      </c>
      <c r="D2" s="55"/>
      <c r="E2" s="55" t="s">
        <v>22</v>
      </c>
      <c r="F2" s="55" t="s">
        <v>18</v>
      </c>
      <c r="G2" s="55" t="s">
        <v>19</v>
      </c>
      <c r="H2" s="56" t="s">
        <v>20</v>
      </c>
      <c r="I2" s="55" t="s">
        <v>23</v>
      </c>
      <c r="J2" s="55" t="s">
        <v>24</v>
      </c>
      <c r="K2" s="55" t="s">
        <v>21</v>
      </c>
      <c r="L2" s="57" t="s">
        <v>28</v>
      </c>
      <c r="M2" s="57" t="s">
        <v>30</v>
      </c>
      <c r="N2" s="59" t="s">
        <v>25</v>
      </c>
    </row>
    <row r="3" spans="1:14" s="3" customFormat="1" ht="43.5" customHeight="1" thickBot="1">
      <c r="A3" s="55"/>
      <c r="B3" s="55"/>
      <c r="C3" s="27">
        <v>0.7</v>
      </c>
      <c r="D3" s="27">
        <v>0.3</v>
      </c>
      <c r="E3" s="55"/>
      <c r="F3" s="55"/>
      <c r="G3" s="55"/>
      <c r="H3" s="56"/>
      <c r="I3" s="55"/>
      <c r="J3" s="55"/>
      <c r="K3" s="55"/>
      <c r="L3" s="58"/>
      <c r="M3" s="58"/>
      <c r="N3" s="59"/>
    </row>
    <row r="4" spans="1:14" ht="29.25" customHeight="1" thickBot="1">
      <c r="A4" s="4" t="s">
        <v>9</v>
      </c>
      <c r="B4" s="60">
        <v>5072163.0999999996</v>
      </c>
      <c r="C4" s="60">
        <v>1124139.03</v>
      </c>
      <c r="D4" s="60">
        <v>187419.82</v>
      </c>
      <c r="E4" s="60">
        <v>78527.28</v>
      </c>
      <c r="F4" s="60">
        <v>0</v>
      </c>
      <c r="G4" s="60">
        <v>25814.26</v>
      </c>
      <c r="H4" s="60">
        <v>177261.82</v>
      </c>
      <c r="I4" s="60">
        <v>116770.82</v>
      </c>
      <c r="J4" s="60">
        <v>11121.43</v>
      </c>
      <c r="K4" s="60">
        <v>2402056.63</v>
      </c>
      <c r="L4" s="60">
        <v>724676.49</v>
      </c>
      <c r="M4" s="60">
        <v>5727.83</v>
      </c>
      <c r="N4" s="60">
        <f>SUM(B4:M4)</f>
        <v>9925678.5100000016</v>
      </c>
    </row>
    <row r="5" spans="1:14" ht="29.25" customHeight="1" thickBot="1">
      <c r="A5" s="5" t="s">
        <v>1</v>
      </c>
      <c r="B5" s="61">
        <v>5324909.82</v>
      </c>
      <c r="C5" s="61">
        <v>1180155.06</v>
      </c>
      <c r="D5" s="61">
        <v>338170.77</v>
      </c>
      <c r="E5" s="61">
        <v>82440.3</v>
      </c>
      <c r="F5" s="61">
        <v>0</v>
      </c>
      <c r="G5" s="61">
        <v>27100.59</v>
      </c>
      <c r="H5" s="61">
        <v>175950.29</v>
      </c>
      <c r="I5" s="61">
        <v>164065.85999999999</v>
      </c>
      <c r="J5" s="61">
        <v>11675.61</v>
      </c>
      <c r="K5" s="61">
        <v>2659961.9</v>
      </c>
      <c r="L5" s="61">
        <v>406302.19</v>
      </c>
      <c r="M5" s="61">
        <v>6307.41</v>
      </c>
      <c r="N5" s="61">
        <f t="shared" ref="N5:N16" si="0">SUM(B5:M5)</f>
        <v>10377039.800000001</v>
      </c>
    </row>
    <row r="6" spans="1:14" ht="29.25" customHeight="1" thickBot="1">
      <c r="A6" s="4" t="s">
        <v>2</v>
      </c>
      <c r="B6" s="60">
        <v>33311195.460000001</v>
      </c>
      <c r="C6" s="60">
        <v>7382730.8399999999</v>
      </c>
      <c r="D6" s="60">
        <v>1963660.73</v>
      </c>
      <c r="E6" s="60">
        <v>515724.25</v>
      </c>
      <c r="F6" s="60">
        <v>0</v>
      </c>
      <c r="G6" s="60">
        <v>169533.96</v>
      </c>
      <c r="H6" s="60">
        <v>877954.15</v>
      </c>
      <c r="I6" s="60">
        <v>1260290.48</v>
      </c>
      <c r="J6" s="60">
        <v>73039.5</v>
      </c>
      <c r="K6" s="60">
        <v>16316170.74</v>
      </c>
      <c r="L6" s="60">
        <v>13180621.6</v>
      </c>
      <c r="M6" s="60">
        <v>34182.33</v>
      </c>
      <c r="N6" s="60">
        <f t="shared" si="0"/>
        <v>75085104.039999992</v>
      </c>
    </row>
    <row r="7" spans="1:14" ht="29.25" customHeight="1" thickBot="1">
      <c r="A7" s="5" t="s">
        <v>10</v>
      </c>
      <c r="B7" s="61">
        <v>6655446.46</v>
      </c>
      <c r="C7" s="61">
        <v>1475040.72</v>
      </c>
      <c r="D7" s="61">
        <v>285945.27</v>
      </c>
      <c r="E7" s="61">
        <v>103039.69</v>
      </c>
      <c r="F7" s="61">
        <v>0</v>
      </c>
      <c r="G7" s="61">
        <v>33872.22</v>
      </c>
      <c r="H7" s="61">
        <v>224009.8</v>
      </c>
      <c r="I7" s="61">
        <v>170988.77</v>
      </c>
      <c r="J7" s="61">
        <v>14593.01</v>
      </c>
      <c r="K7" s="61">
        <v>3123546.39</v>
      </c>
      <c r="L7" s="61">
        <v>2956563.91</v>
      </c>
      <c r="M7" s="61">
        <v>7376.23</v>
      </c>
      <c r="N7" s="61">
        <f t="shared" si="0"/>
        <v>15050422.470000001</v>
      </c>
    </row>
    <row r="8" spans="1:14" ht="29.25" customHeight="1" thickBot="1">
      <c r="A8" s="4" t="s">
        <v>12</v>
      </c>
      <c r="B8" s="60">
        <v>30361186.300000001</v>
      </c>
      <c r="C8" s="60">
        <v>6728922.9100000001</v>
      </c>
      <c r="D8" s="60">
        <v>1653267.06</v>
      </c>
      <c r="E8" s="60">
        <v>470052.18</v>
      </c>
      <c r="F8" s="60">
        <v>0</v>
      </c>
      <c r="G8" s="60">
        <v>154520.18</v>
      </c>
      <c r="H8" s="60">
        <v>843388.78</v>
      </c>
      <c r="I8" s="60">
        <v>1039562.01</v>
      </c>
      <c r="J8" s="60">
        <v>66571.19</v>
      </c>
      <c r="K8" s="60">
        <v>15311229.039999999</v>
      </c>
      <c r="L8" s="60">
        <v>11730065</v>
      </c>
      <c r="M8" s="60">
        <v>29276.7</v>
      </c>
      <c r="N8" s="60">
        <f t="shared" si="0"/>
        <v>68388041.350000009</v>
      </c>
    </row>
    <row r="9" spans="1:14" ht="29.25" customHeight="1" thickBot="1">
      <c r="A9" s="5" t="s">
        <v>3</v>
      </c>
      <c r="B9" s="61">
        <v>9474376.4600000009</v>
      </c>
      <c r="C9" s="61">
        <v>2099797.69</v>
      </c>
      <c r="D9" s="61">
        <v>615318.14</v>
      </c>
      <c r="E9" s="61">
        <v>146682.39000000001</v>
      </c>
      <c r="F9" s="61">
        <v>0</v>
      </c>
      <c r="G9" s="61">
        <v>48218.879999999997</v>
      </c>
      <c r="H9" s="61">
        <v>277552.90999999997</v>
      </c>
      <c r="I9" s="61">
        <v>300328.40000000002</v>
      </c>
      <c r="J9" s="61">
        <v>20773.91</v>
      </c>
      <c r="K9" s="61">
        <v>5044256.2699999996</v>
      </c>
      <c r="L9" s="61">
        <v>2574524</v>
      </c>
      <c r="M9" s="61">
        <v>10391.69</v>
      </c>
      <c r="N9" s="61">
        <f t="shared" si="0"/>
        <v>20612220.740000006</v>
      </c>
    </row>
    <row r="10" spans="1:14" ht="29.25" customHeight="1" thickBot="1">
      <c r="A10" s="4" t="s">
        <v>31</v>
      </c>
      <c r="B10" s="60">
        <v>2030275.54</v>
      </c>
      <c r="C10" s="60">
        <v>449968.17999999993</v>
      </c>
      <c r="D10" s="60">
        <v>128937.35999999999</v>
      </c>
      <c r="E10" s="60">
        <v>31432.75</v>
      </c>
      <c r="F10" s="60">
        <v>0</v>
      </c>
      <c r="G10" s="60">
        <v>10332.880000000001</v>
      </c>
      <c r="H10" s="60">
        <v>67086.13</v>
      </c>
      <c r="I10" s="60">
        <v>62554.840000000026</v>
      </c>
      <c r="J10" s="60">
        <v>4451.67</v>
      </c>
      <c r="K10" s="60">
        <v>1014187.2400000002</v>
      </c>
      <c r="L10" s="60">
        <v>460420</v>
      </c>
      <c r="M10" s="60">
        <v>2404.88</v>
      </c>
      <c r="N10" s="60">
        <f t="shared" si="0"/>
        <v>4262051.47</v>
      </c>
    </row>
    <row r="11" spans="1:14" ht="29.25" customHeight="1" thickBot="1">
      <c r="A11" s="5" t="s">
        <v>4</v>
      </c>
      <c r="B11" s="61">
        <v>8164461.1100000003</v>
      </c>
      <c r="C11" s="61">
        <v>1809482.31</v>
      </c>
      <c r="D11" s="61">
        <v>401454.19</v>
      </c>
      <c r="E11" s="61">
        <v>126402.26000000001</v>
      </c>
      <c r="F11" s="61">
        <v>0</v>
      </c>
      <c r="G11" s="61">
        <v>41552.199999999997</v>
      </c>
      <c r="H11" s="61">
        <v>257981.97</v>
      </c>
      <c r="I11" s="61">
        <v>224099.84</v>
      </c>
      <c r="J11" s="61">
        <v>17901.73</v>
      </c>
      <c r="K11" s="61">
        <v>3636554.53</v>
      </c>
      <c r="L11" s="61">
        <v>962834.93</v>
      </c>
      <c r="M11" s="61">
        <v>8787.23</v>
      </c>
      <c r="N11" s="61">
        <f t="shared" si="0"/>
        <v>15651512.299999999</v>
      </c>
    </row>
    <row r="12" spans="1:14" ht="29.25" customHeight="1" thickBot="1">
      <c r="A12" s="4" t="s">
        <v>5</v>
      </c>
      <c r="B12" s="60">
        <v>4927420.97</v>
      </c>
      <c r="C12" s="60">
        <v>1092059.96</v>
      </c>
      <c r="D12" s="60">
        <v>192202.09</v>
      </c>
      <c r="E12" s="60">
        <v>76286.38</v>
      </c>
      <c r="F12" s="60">
        <v>0</v>
      </c>
      <c r="G12" s="60">
        <v>25077.61</v>
      </c>
      <c r="H12" s="60">
        <v>165034.97</v>
      </c>
      <c r="I12" s="60">
        <v>117720.9</v>
      </c>
      <c r="J12" s="60">
        <v>10804.06</v>
      </c>
      <c r="K12" s="60">
        <v>2294926.9300000002</v>
      </c>
      <c r="L12" s="60">
        <v>42527</v>
      </c>
      <c r="M12" s="60">
        <v>5749.85</v>
      </c>
      <c r="N12" s="60">
        <f t="shared" si="0"/>
        <v>8949810.7199999988</v>
      </c>
    </row>
    <row r="13" spans="1:14" ht="29.25" customHeight="1" thickBot="1">
      <c r="A13" s="5" t="s">
        <v>6</v>
      </c>
      <c r="B13" s="61">
        <v>6223227.5899999999</v>
      </c>
      <c r="C13" s="61">
        <v>1379248.44</v>
      </c>
      <c r="D13" s="61">
        <v>363916.51</v>
      </c>
      <c r="E13" s="61">
        <v>96348.060000000012</v>
      </c>
      <c r="F13" s="61">
        <v>0</v>
      </c>
      <c r="G13" s="61">
        <v>31672.49</v>
      </c>
      <c r="H13" s="61">
        <v>191994.77</v>
      </c>
      <c r="I13" s="61">
        <v>162888.82</v>
      </c>
      <c r="J13" s="61">
        <v>13645.3</v>
      </c>
      <c r="K13" s="61">
        <v>3061695.55</v>
      </c>
      <c r="L13" s="61">
        <v>1388717.75</v>
      </c>
      <c r="M13" s="61">
        <v>6858.58</v>
      </c>
      <c r="N13" s="61">
        <f t="shared" si="0"/>
        <v>12920213.859999998</v>
      </c>
    </row>
    <row r="14" spans="1:14" ht="29.25" customHeight="1" thickBot="1">
      <c r="A14" s="4" t="s">
        <v>7</v>
      </c>
      <c r="B14" s="60">
        <v>5217760.05</v>
      </c>
      <c r="C14" s="60">
        <v>1156407.55</v>
      </c>
      <c r="D14" s="60">
        <v>53919.549999999996</v>
      </c>
      <c r="E14" s="60">
        <v>80781.41</v>
      </c>
      <c r="F14" s="60">
        <v>0</v>
      </c>
      <c r="G14" s="60">
        <v>26555.25</v>
      </c>
      <c r="H14" s="60">
        <v>172404.02</v>
      </c>
      <c r="I14" s="60">
        <v>31509.599999999999</v>
      </c>
      <c r="J14" s="60">
        <v>11440.68</v>
      </c>
      <c r="K14" s="60">
        <v>2327309.0500000003</v>
      </c>
      <c r="L14" s="60">
        <v>1993049.51</v>
      </c>
      <c r="M14" s="60">
        <v>3230.01</v>
      </c>
      <c r="N14" s="60">
        <f t="shared" si="0"/>
        <v>11074366.679999998</v>
      </c>
    </row>
    <row r="15" spans="1:14" ht="29.25" customHeight="1" thickBot="1">
      <c r="A15" s="5" t="s">
        <v>32</v>
      </c>
      <c r="B15" s="61">
        <v>1854030.1499999985</v>
      </c>
      <c r="C15" s="61">
        <v>410907.06999999983</v>
      </c>
      <c r="D15" s="61">
        <v>120410.92000000004</v>
      </c>
      <c r="E15" s="61">
        <v>28704.109999999986</v>
      </c>
      <c r="F15" s="61">
        <v>0</v>
      </c>
      <c r="G15" s="61">
        <v>9435.9000000000015</v>
      </c>
      <c r="H15" s="61">
        <v>54314.020000000019</v>
      </c>
      <c r="I15" s="61">
        <v>58770.929999999993</v>
      </c>
      <c r="J15" s="61">
        <v>4065.2200000000012</v>
      </c>
      <c r="K15" s="61">
        <v>987104.88000000082</v>
      </c>
      <c r="L15" s="61">
        <v>182758.2</v>
      </c>
      <c r="M15" s="61">
        <v>2033.54</v>
      </c>
      <c r="N15" s="61">
        <f t="shared" si="0"/>
        <v>3712534.9399999995</v>
      </c>
    </row>
    <row r="16" spans="1:14" ht="29.25" customHeight="1" thickBot="1">
      <c r="A16" s="4" t="s">
        <v>8</v>
      </c>
      <c r="B16" s="60">
        <v>3866974.59</v>
      </c>
      <c r="C16" s="60">
        <v>857034.15</v>
      </c>
      <c r="D16" s="60">
        <v>96954.97</v>
      </c>
      <c r="E16" s="60">
        <v>59868.54</v>
      </c>
      <c r="F16" s="60">
        <v>0</v>
      </c>
      <c r="G16" s="60">
        <v>19680.580000000002</v>
      </c>
      <c r="H16" s="60">
        <v>128759.81</v>
      </c>
      <c r="I16" s="60">
        <v>44345.93</v>
      </c>
      <c r="J16" s="60">
        <v>8478.89</v>
      </c>
      <c r="K16" s="60">
        <v>1517597.89</v>
      </c>
      <c r="L16" s="60">
        <v>260769.69</v>
      </c>
      <c r="M16" s="60">
        <v>3530.32</v>
      </c>
      <c r="N16" s="60">
        <f t="shared" si="0"/>
        <v>6863995.3599999994</v>
      </c>
    </row>
    <row r="17" spans="1:34" s="48" customFormat="1" ht="42.75" customHeight="1" thickBot="1">
      <c r="A17" s="46" t="s">
        <v>11</v>
      </c>
      <c r="B17" s="38">
        <f>SUM(B4:B16)</f>
        <v>122483427.59999999</v>
      </c>
      <c r="C17" s="38">
        <f>SUM(C4:C16)</f>
        <v>27145893.910000004</v>
      </c>
      <c r="D17" s="38">
        <f>SUM(D4:D16)</f>
        <v>6401577.3799999999</v>
      </c>
      <c r="E17" s="38">
        <f t="shared" ref="E17:L17" si="1">SUM(E4:E16)</f>
        <v>1896289.6</v>
      </c>
      <c r="F17" s="38">
        <f t="shared" si="1"/>
        <v>0</v>
      </c>
      <c r="G17" s="38">
        <f t="shared" si="1"/>
        <v>623367</v>
      </c>
      <c r="H17" s="38">
        <f t="shared" si="1"/>
        <v>3613693.4400000004</v>
      </c>
      <c r="I17" s="38">
        <f t="shared" si="1"/>
        <v>3753897.1999999997</v>
      </c>
      <c r="J17" s="38">
        <f t="shared" si="1"/>
        <v>268562.2</v>
      </c>
      <c r="K17" s="38">
        <f t="shared" si="1"/>
        <v>59696597.039999999</v>
      </c>
      <c r="L17" s="38">
        <f t="shared" si="1"/>
        <v>36863830.269999996</v>
      </c>
      <c r="M17" s="38">
        <f>SUM(M4:M16)</f>
        <v>125856.6</v>
      </c>
      <c r="N17" s="38">
        <f>SUM(N4:N16)</f>
        <v>262872992.24000001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2" t="s">
        <v>35</v>
      </c>
      <c r="B19" s="53"/>
      <c r="C19" s="53"/>
      <c r="D19" s="9"/>
      <c r="E19" s="10"/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51" t="s">
        <v>16</v>
      </c>
      <c r="B20" s="51"/>
      <c r="C20" s="51"/>
      <c r="D20" s="37"/>
      <c r="E20" s="28">
        <v>510347615</v>
      </c>
      <c r="F20" s="14" t="s">
        <v>13</v>
      </c>
      <c r="G20" s="62">
        <f>ROUND(E20*0.24,2)</f>
        <v>122483427.59999999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1" t="s">
        <v>29</v>
      </c>
      <c r="B21" s="51"/>
      <c r="C21" s="51"/>
      <c r="D21" s="37"/>
      <c r="E21" s="28">
        <v>27145893.91</v>
      </c>
      <c r="F21" s="14" t="s">
        <v>15</v>
      </c>
      <c r="G21" s="62">
        <f>E21</f>
        <v>27145893.91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51" t="s">
        <v>26</v>
      </c>
      <c r="B22" s="51"/>
      <c r="C22" s="51"/>
      <c r="D22" s="37"/>
      <c r="E22" s="28">
        <v>6401577.3799999999</v>
      </c>
      <c r="F22" s="14" t="s">
        <v>15</v>
      </c>
      <c r="G22" s="62">
        <f>E22</f>
        <v>6401577.3799999999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51" t="s">
        <v>22</v>
      </c>
      <c r="B23" s="51"/>
      <c r="C23" s="51"/>
      <c r="D23" s="37"/>
      <c r="E23" s="28">
        <v>9481448</v>
      </c>
      <c r="F23" s="14" t="s">
        <v>14</v>
      </c>
      <c r="G23" s="62">
        <f>ROUND(E23*0.2,2)</f>
        <v>1896289.6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51" t="s">
        <v>18</v>
      </c>
      <c r="B24" s="51"/>
      <c r="C24" s="51"/>
      <c r="D24" s="37"/>
      <c r="E24" s="30">
        <v>0</v>
      </c>
      <c r="F24" s="14" t="s">
        <v>14</v>
      </c>
      <c r="G24" s="62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51" t="s">
        <v>19</v>
      </c>
      <c r="B25" s="51"/>
      <c r="C25" s="51"/>
      <c r="D25" s="37"/>
      <c r="E25" s="28">
        <v>3116835</v>
      </c>
      <c r="F25" s="14" t="s">
        <v>14</v>
      </c>
      <c r="G25" s="62">
        <f>ROUND(E25*0.2,2)</f>
        <v>623367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1" t="s">
        <v>20</v>
      </c>
      <c r="B26" s="51"/>
      <c r="C26" s="51"/>
      <c r="D26" s="37"/>
      <c r="E26" s="28">
        <v>15057056</v>
      </c>
      <c r="F26" s="14" t="s">
        <v>13</v>
      </c>
      <c r="G26" s="62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51" t="s">
        <v>23</v>
      </c>
      <c r="B27" s="51"/>
      <c r="C27" s="51"/>
      <c r="D27" s="51"/>
      <c r="E27" s="28">
        <v>18769486</v>
      </c>
      <c r="F27" s="14" t="s">
        <v>14</v>
      </c>
      <c r="G27" s="62">
        <f>ROUND(E27*0.2,2)</f>
        <v>3753897.2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51" t="s">
        <v>24</v>
      </c>
      <c r="B28" s="51"/>
      <c r="C28" s="51"/>
      <c r="D28" s="51"/>
      <c r="E28" s="28">
        <v>1342811</v>
      </c>
      <c r="F28" s="14" t="s">
        <v>14</v>
      </c>
      <c r="G28" s="62">
        <f>ROUND(E28*0.2,2)</f>
        <v>268562.2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51" t="s">
        <v>21</v>
      </c>
      <c r="B29" s="51"/>
      <c r="C29" s="51"/>
      <c r="D29" s="37"/>
      <c r="E29" s="28">
        <v>248735821</v>
      </c>
      <c r="F29" s="14" t="s">
        <v>13</v>
      </c>
      <c r="G29" s="62">
        <f>ROUND(E29*0.24,2)</f>
        <v>59696597.039999999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108737686</v>
      </c>
      <c r="F30" s="14"/>
      <c r="G30" s="62">
        <v>36863830.270000003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51" t="str">
        <f>+M2</f>
        <v>ART. 126 de la LISR  (Enajenación de Bienes)</v>
      </c>
      <c r="B31" s="51"/>
      <c r="C31" s="51"/>
      <c r="D31" s="37"/>
      <c r="E31" s="28">
        <v>629283</v>
      </c>
      <c r="F31" s="14" t="s">
        <v>14</v>
      </c>
      <c r="G31" s="62">
        <f>ROUND(E31*0.2,2)</f>
        <v>125856.6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50" t="s">
        <v>11</v>
      </c>
      <c r="B32" s="50"/>
      <c r="C32" s="50"/>
      <c r="D32" s="15"/>
      <c r="E32" s="29">
        <f>SUM(E20:E31)</f>
        <v>949765512.28999996</v>
      </c>
      <c r="F32" s="16"/>
      <c r="G32" s="29">
        <f>SUM(G20:G31)</f>
        <v>262872992.23999995</v>
      </c>
      <c r="H32" s="4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49"/>
      <c r="B36" s="49"/>
      <c r="C36" s="49"/>
      <c r="D36" s="18"/>
      <c r="E36" s="19"/>
      <c r="F36" s="20"/>
      <c r="G36" s="19"/>
      <c r="H36" s="23"/>
      <c r="I36" s="20"/>
      <c r="J36" s="19"/>
    </row>
    <row r="37" spans="1:14" s="1" customFormat="1" ht="18">
      <c r="A37" s="49"/>
      <c r="B37" s="49"/>
      <c r="C37" s="49"/>
      <c r="D37" s="18"/>
      <c r="E37" s="19"/>
      <c r="F37" s="20"/>
      <c r="G37" s="19"/>
      <c r="H37" s="23"/>
      <c r="I37" s="20"/>
      <c r="J37" s="19"/>
    </row>
    <row r="38" spans="1:14" s="1" customFormat="1" ht="18">
      <c r="A38" s="49"/>
      <c r="B38" s="49"/>
      <c r="C38" s="49"/>
      <c r="D38" s="18"/>
      <c r="E38" s="19"/>
      <c r="F38" s="20"/>
      <c r="G38" s="19"/>
      <c r="H38" s="23"/>
      <c r="I38" s="20"/>
      <c r="J38" s="19"/>
    </row>
    <row r="39" spans="1:14" s="1" customFormat="1" ht="18">
      <c r="A39" s="49"/>
      <c r="B39" s="49"/>
      <c r="C39" s="49"/>
      <c r="D39" s="18"/>
      <c r="E39" s="19"/>
      <c r="F39" s="20"/>
      <c r="G39" s="19"/>
      <c r="H39" s="23"/>
      <c r="I39" s="20"/>
      <c r="J39" s="19"/>
    </row>
    <row r="40" spans="1:14" s="1" customFormat="1" ht="18">
      <c r="A40" s="49"/>
      <c r="B40" s="49"/>
      <c r="C40" s="49"/>
      <c r="D40" s="18"/>
      <c r="E40" s="19"/>
      <c r="F40" s="20"/>
      <c r="G40" s="19"/>
      <c r="H40" s="23"/>
      <c r="I40" s="20"/>
      <c r="J40" s="19"/>
    </row>
    <row r="41" spans="1:14" s="1" customFormat="1" ht="18">
      <c r="A41" s="49"/>
      <c r="B41" s="49"/>
      <c r="C41" s="49"/>
      <c r="D41" s="18"/>
      <c r="E41" s="19"/>
      <c r="F41" s="20"/>
      <c r="G41" s="19"/>
      <c r="H41" s="23"/>
      <c r="I41" s="20"/>
      <c r="J41" s="19"/>
    </row>
    <row r="42" spans="1:14" s="1" customFormat="1" ht="18">
      <c r="A42" s="49"/>
      <c r="B42" s="49"/>
      <c r="C42" s="49"/>
      <c r="D42" s="18"/>
      <c r="E42" s="19"/>
      <c r="F42" s="20"/>
      <c r="G42" s="19"/>
      <c r="H42" s="23"/>
      <c r="I42" s="20"/>
      <c r="J42" s="19"/>
    </row>
    <row r="43" spans="1:14" s="1" customFormat="1" ht="18">
      <c r="A43" s="49"/>
      <c r="B43" s="49"/>
      <c r="C43" s="49"/>
      <c r="D43" s="18"/>
      <c r="E43" s="19"/>
      <c r="F43" s="20"/>
      <c r="G43" s="19"/>
      <c r="H43" s="23"/>
      <c r="I43" s="20"/>
      <c r="J43" s="19"/>
    </row>
    <row r="44" spans="1:14" s="1" customFormat="1" ht="18">
      <c r="A44" s="49"/>
      <c r="B44" s="49"/>
      <c r="C44" s="49"/>
      <c r="D44" s="21"/>
      <c r="E44" s="19"/>
      <c r="F44" s="20"/>
      <c r="G44" s="19"/>
      <c r="H44" s="23"/>
      <c r="I44" s="20"/>
      <c r="J44" s="19"/>
    </row>
    <row r="45" spans="1:14" s="1" customFormat="1" ht="18">
      <c r="A45" s="49"/>
      <c r="B45" s="49"/>
      <c r="C45" s="49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2023-01-30T20:04:48Z</dcterms:modified>
</cp:coreProperties>
</file>