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2023\junio\"/>
    </mc:Choice>
  </mc:AlternateContent>
  <xr:revisionPtr revIDLastSave="0" documentId="13_ncr:1_{4CCB8A85-28A6-4A31-A9AF-BD9463FC248E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SEFIN'!$A$1:$N$33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7" i="34" l="1"/>
  <c r="G31" i="34" l="1"/>
  <c r="A31" i="34"/>
  <c r="G29" i="34"/>
  <c r="G28" i="34"/>
  <c r="G26" i="34"/>
  <c r="G25" i="34"/>
  <c r="G24" i="34"/>
  <c r="G23" i="34"/>
  <c r="G22" i="34"/>
  <c r="G20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2" i="34"/>
  <c r="G21" i="34"/>
  <c r="G32" i="34" s="1"/>
</calcChain>
</file>

<file path=xl/sharedStrings.xml><?xml version="1.0" encoding="utf-8"?>
<sst xmlns="http://schemas.openxmlformats.org/spreadsheetml/2006/main" count="53" uniqueCount="36">
  <si>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</si>
  <si>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</si>
  <si>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</si>
  <si>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</si>
  <si>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</si>
  <si>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</si>
  <si>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</si>
  <si>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</si>
  <si>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</si>
  <si>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</si>
  <si>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</si>
  <si>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</si>
  <si>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</si>
  <si>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</si>
  <si>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</si>
  <si>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</si>
  <si>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</si>
  <si>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</si>
  <si>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</si>
  <si>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</si>
  <si>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</si>
  <si>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</si>
  <si>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</si>
  <si>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</si>
  <si>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</si>
  <si>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</si>
  <si>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</si>
  <si>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</si>
  <si>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</si>
  <si>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</si>
  <si>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</si>
  <si>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</si>
  <si>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</si>
  <si>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</si>
  <si>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PARTICIPACIONES A MUNICIPIOS JUNIO 2023</t>
  </si>
  <si>
    <t>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</si>
</sst>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2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4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19050</xdr:rowOff>
    </xdr:from>
    <xdr:to>
      <xdr:col>6</xdr:col>
      <xdr:colOff>732663</xdr:colOff>
      <xdr:row>22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723138</xdr:colOff>
      <xdr:row>22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26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22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30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30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26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8"/>
  <sheetViews>
    <sheetView tabSelected="1" zoomScale="40" zoomScaleNormal="40" zoomScaleSheetLayoutView="40" workbookViewId="0">
      <selection activeCell="O42" sqref="O42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s="3" customFormat="1" ht="63.75" customHeight="1" thickBot="1">
      <c r="A2" s="57" t="s">
        <v>27</v>
      </c>
      <c r="B2" s="57" t="s">
        <v>33</v>
      </c>
      <c r="C2" s="57" t="s">
        <v>17</v>
      </c>
      <c r="D2" s="57"/>
      <c r="E2" s="57" t="s">
        <v>22</v>
      </c>
      <c r="F2" s="57" t="s">
        <v>18</v>
      </c>
      <c r="G2" s="57" t="s">
        <v>19</v>
      </c>
      <c r="H2" s="58" t="s">
        <v>20</v>
      </c>
      <c r="I2" s="57" t="s">
        <v>23</v>
      </c>
      <c r="J2" s="57" t="s">
        <v>24</v>
      </c>
      <c r="K2" s="57" t="s">
        <v>21</v>
      </c>
      <c r="L2" s="59" t="s">
        <v>28</v>
      </c>
      <c r="M2" s="59" t="s">
        <v>30</v>
      </c>
      <c r="N2" s="61" t="s">
        <v>25</v>
      </c>
    </row>
    <row r="3" spans="1:14" s="3" customFormat="1" ht="43.5" customHeight="1" thickBot="1">
      <c r="A3" s="57"/>
      <c r="B3" s="57"/>
      <c r="C3" s="27">
        <v>0.7</v>
      </c>
      <c r="D3" s="27">
        <v>0.3</v>
      </c>
      <c r="E3" s="57"/>
      <c r="F3" s="57"/>
      <c r="G3" s="57"/>
      <c r="H3" s="58"/>
      <c r="I3" s="57"/>
      <c r="J3" s="57"/>
      <c r="K3" s="57"/>
      <c r="L3" s="60"/>
      <c r="M3" s="60"/>
      <c r="N3" s="61"/>
    </row>
    <row r="4" spans="1:14" ht="29.25" customHeight="1" thickBot="1">
      <c r="A4" s="4" t="s">
        <v>9</v>
      </c>
      <c r="B4" s="49">
        <v>5122729.16</v>
      </c>
      <c r="C4" s="49">
        <v>1144799.53</v>
      </c>
      <c r="D4" s="49">
        <v>272734.83</v>
      </c>
      <c r="E4" s="49">
        <v>67347.539999999994</v>
      </c>
      <c r="F4" s="49">
        <v>0</v>
      </c>
      <c r="G4" s="49">
        <v>34586.559999999998</v>
      </c>
      <c r="H4" s="49">
        <v>177261.82</v>
      </c>
      <c r="I4" s="49">
        <v>93928.98</v>
      </c>
      <c r="J4" s="49">
        <v>11307.92</v>
      </c>
      <c r="K4" s="49">
        <v>1893632.63</v>
      </c>
      <c r="L4" s="49">
        <v>3965</v>
      </c>
      <c r="M4" s="49">
        <v>3721.29</v>
      </c>
      <c r="N4" s="49">
        <f>SUM(B4:M4)</f>
        <v>8826015.2599999998</v>
      </c>
    </row>
    <row r="5" spans="1:14" ht="29.25" customHeight="1" thickBot="1">
      <c r="A5" s="5" t="s">
        <v>1</v>
      </c>
      <c r="B5" s="50">
        <v>5326191.0199999996</v>
      </c>
      <c r="C5" s="50">
        <v>1190268.07</v>
      </c>
      <c r="D5" s="50">
        <v>275488.5</v>
      </c>
      <c r="E5" s="50">
        <v>70022.41</v>
      </c>
      <c r="F5" s="50">
        <v>0</v>
      </c>
      <c r="G5" s="50">
        <v>35960.25</v>
      </c>
      <c r="H5" s="50">
        <v>177698.23</v>
      </c>
      <c r="I5" s="50">
        <v>131972.5</v>
      </c>
      <c r="J5" s="50">
        <v>11757.04</v>
      </c>
      <c r="K5" s="50">
        <v>1962339.77</v>
      </c>
      <c r="L5" s="50">
        <v>0</v>
      </c>
      <c r="M5" s="50">
        <v>4559.74</v>
      </c>
      <c r="N5" s="50">
        <f t="shared" ref="N5:N16" si="0">SUM(B5:M5)</f>
        <v>9186257.5300000012</v>
      </c>
    </row>
    <row r="6" spans="1:14" ht="29.25" customHeight="1" thickBot="1">
      <c r="A6" s="4" t="s">
        <v>2</v>
      </c>
      <c r="B6" s="49">
        <v>33040930.870000001</v>
      </c>
      <c r="C6" s="49">
        <v>7383806.71</v>
      </c>
      <c r="D6" s="49">
        <v>1617685.3</v>
      </c>
      <c r="E6" s="49">
        <v>434382.77</v>
      </c>
      <c r="F6" s="49">
        <v>0</v>
      </c>
      <c r="G6" s="49">
        <v>223078.79</v>
      </c>
      <c r="H6" s="49">
        <v>877954.15</v>
      </c>
      <c r="I6" s="49">
        <v>1013761.78</v>
      </c>
      <c r="J6" s="49">
        <v>72934.570000000007</v>
      </c>
      <c r="K6" s="49">
        <v>9745355.3800000008</v>
      </c>
      <c r="L6" s="49">
        <v>3474085</v>
      </c>
      <c r="M6" s="49">
        <v>23418.41</v>
      </c>
      <c r="N6" s="49">
        <f t="shared" si="0"/>
        <v>57907393.729999997</v>
      </c>
    </row>
    <row r="7" spans="1:14" ht="29.25" customHeight="1" thickBot="1">
      <c r="A7" s="5" t="s">
        <v>10</v>
      </c>
      <c r="B7" s="50">
        <v>6696705.3099999996</v>
      </c>
      <c r="C7" s="50">
        <v>1496543.11</v>
      </c>
      <c r="D7" s="50">
        <v>336118</v>
      </c>
      <c r="E7" s="50">
        <v>88040.3</v>
      </c>
      <c r="F7" s="50">
        <v>0</v>
      </c>
      <c r="G7" s="50">
        <v>45213.4</v>
      </c>
      <c r="H7" s="50">
        <v>224009.8</v>
      </c>
      <c r="I7" s="50">
        <v>137541.21</v>
      </c>
      <c r="J7" s="50">
        <v>14782.31</v>
      </c>
      <c r="K7" s="50">
        <v>2383917.88</v>
      </c>
      <c r="L7" s="50">
        <v>794427</v>
      </c>
      <c r="M7" s="50">
        <v>4862.37</v>
      </c>
      <c r="N7" s="50">
        <f t="shared" si="0"/>
        <v>12222160.690000003</v>
      </c>
    </row>
    <row r="8" spans="1:14" ht="29.25" customHeight="1" thickBot="1">
      <c r="A8" s="4" t="s">
        <v>12</v>
      </c>
      <c r="B8" s="49">
        <v>30089982.210000001</v>
      </c>
      <c r="C8" s="49">
        <v>6724344.8300000001</v>
      </c>
      <c r="D8" s="49">
        <v>1480522.23</v>
      </c>
      <c r="E8" s="49">
        <v>395587.22</v>
      </c>
      <c r="F8" s="49">
        <v>0</v>
      </c>
      <c r="G8" s="49">
        <v>203155.20000000001</v>
      </c>
      <c r="H8" s="49">
        <v>843388.78</v>
      </c>
      <c r="I8" s="49">
        <v>836210.58</v>
      </c>
      <c r="J8" s="49">
        <v>66420.649999999994</v>
      </c>
      <c r="K8" s="49">
        <v>9606405.6600000001</v>
      </c>
      <c r="L8" s="49">
        <v>6372352</v>
      </c>
      <c r="M8" s="49">
        <v>20022.580000000002</v>
      </c>
      <c r="N8" s="49">
        <f t="shared" si="0"/>
        <v>56638391.939999998</v>
      </c>
    </row>
    <row r="9" spans="1:14" ht="29.25" customHeight="1" thickBot="1">
      <c r="A9" s="5" t="s">
        <v>3</v>
      </c>
      <c r="B9" s="50">
        <v>9289890.8399999999</v>
      </c>
      <c r="C9" s="50">
        <v>2076054.05</v>
      </c>
      <c r="D9" s="50">
        <v>514797.78</v>
      </c>
      <c r="E9" s="50">
        <v>122132.41</v>
      </c>
      <c r="F9" s="50">
        <v>0</v>
      </c>
      <c r="G9" s="50">
        <v>62721.53</v>
      </c>
      <c r="H9" s="50">
        <v>276854.88</v>
      </c>
      <c r="I9" s="50">
        <v>241580.38</v>
      </c>
      <c r="J9" s="50">
        <v>20506.509999999998</v>
      </c>
      <c r="K9" s="50">
        <v>3624847.26</v>
      </c>
      <c r="L9" s="50">
        <v>0</v>
      </c>
      <c r="M9" s="50">
        <v>7209.01</v>
      </c>
      <c r="N9" s="50">
        <f t="shared" si="0"/>
        <v>16236594.65</v>
      </c>
    </row>
    <row r="10" spans="1:14" ht="29.25" customHeight="1" thickBot="1">
      <c r="A10" s="4" t="s">
        <v>31</v>
      </c>
      <c r="B10" s="49">
        <v>2078139.2</v>
      </c>
      <c r="C10" s="49">
        <v>464411.19</v>
      </c>
      <c r="D10" s="49">
        <v>111199.13</v>
      </c>
      <c r="E10" s="49">
        <v>27320.9</v>
      </c>
      <c r="F10" s="49">
        <v>0</v>
      </c>
      <c r="G10" s="49">
        <v>14030.75</v>
      </c>
      <c r="H10" s="49">
        <v>65338.19</v>
      </c>
      <c r="I10" s="49">
        <v>50318.329999999987</v>
      </c>
      <c r="J10" s="49">
        <v>4587.29</v>
      </c>
      <c r="K10" s="49">
        <v>739822.59</v>
      </c>
      <c r="L10" s="49">
        <v>197854</v>
      </c>
      <c r="M10" s="49">
        <v>2567.83</v>
      </c>
      <c r="N10" s="49">
        <f t="shared" si="0"/>
        <v>3755589.4</v>
      </c>
    </row>
    <row r="11" spans="1:14" ht="29.25" customHeight="1" thickBot="1">
      <c r="A11" s="5" t="s">
        <v>4</v>
      </c>
      <c r="B11" s="50">
        <v>8068799.2199999997</v>
      </c>
      <c r="C11" s="50">
        <v>1803171.17</v>
      </c>
      <c r="D11" s="50">
        <v>320593.95</v>
      </c>
      <c r="E11" s="50">
        <v>106078.95</v>
      </c>
      <c r="F11" s="50">
        <v>0</v>
      </c>
      <c r="G11" s="50">
        <v>54477.22</v>
      </c>
      <c r="H11" s="50">
        <v>257981.97</v>
      </c>
      <c r="I11" s="50">
        <v>180263.09</v>
      </c>
      <c r="J11" s="50">
        <v>17811.07</v>
      </c>
      <c r="K11" s="50">
        <v>2619727.64</v>
      </c>
      <c r="L11" s="50">
        <v>97884</v>
      </c>
      <c r="M11" s="50">
        <v>5839.11</v>
      </c>
      <c r="N11" s="50">
        <f t="shared" si="0"/>
        <v>13532627.390000001</v>
      </c>
    </row>
    <row r="12" spans="1:14" ht="29.25" customHeight="1" thickBot="1">
      <c r="A12" s="4" t="s">
        <v>5</v>
      </c>
      <c r="B12" s="49">
        <v>4903590.51</v>
      </c>
      <c r="C12" s="49">
        <v>1095827.6200000001</v>
      </c>
      <c r="D12" s="49">
        <v>191489.3</v>
      </c>
      <c r="E12" s="49">
        <v>64466.559999999998</v>
      </c>
      <c r="F12" s="49">
        <v>0</v>
      </c>
      <c r="G12" s="49">
        <v>33107.03</v>
      </c>
      <c r="H12" s="49">
        <v>165034.97</v>
      </c>
      <c r="I12" s="49">
        <v>94693.21</v>
      </c>
      <c r="J12" s="49">
        <v>10824.19</v>
      </c>
      <c r="K12" s="49">
        <v>1768483.44</v>
      </c>
      <c r="L12" s="49">
        <v>369537</v>
      </c>
      <c r="M12" s="49">
        <v>3736.53</v>
      </c>
      <c r="N12" s="49">
        <f t="shared" si="0"/>
        <v>8700790.3599999994</v>
      </c>
    </row>
    <row r="13" spans="1:14" ht="29.25" customHeight="1" thickBot="1">
      <c r="A13" s="5" t="s">
        <v>6</v>
      </c>
      <c r="B13" s="50">
        <v>6126411.3700000001</v>
      </c>
      <c r="C13" s="50">
        <v>1369096.94</v>
      </c>
      <c r="D13" s="50">
        <v>220765.68</v>
      </c>
      <c r="E13" s="50">
        <v>80542.75</v>
      </c>
      <c r="F13" s="50">
        <v>0</v>
      </c>
      <c r="G13" s="50">
        <v>41363.01</v>
      </c>
      <c r="H13" s="50">
        <v>191994.77</v>
      </c>
      <c r="I13" s="50">
        <v>131025.72</v>
      </c>
      <c r="J13" s="50">
        <v>13523.44</v>
      </c>
      <c r="K13" s="50">
        <v>2347352.84</v>
      </c>
      <c r="L13" s="50">
        <v>331185</v>
      </c>
      <c r="M13" s="50">
        <v>4504.03</v>
      </c>
      <c r="N13" s="50">
        <f t="shared" si="0"/>
        <v>10857765.549999999</v>
      </c>
    </row>
    <row r="14" spans="1:14" ht="29.25" customHeight="1" thickBot="1">
      <c r="A14" s="4" t="s">
        <v>7</v>
      </c>
      <c r="B14" s="49">
        <v>5190871.87</v>
      </c>
      <c r="C14" s="49">
        <v>1160027.69</v>
      </c>
      <c r="D14" s="49">
        <v>47582.55</v>
      </c>
      <c r="E14" s="49">
        <v>68243.399999999994</v>
      </c>
      <c r="F14" s="49">
        <v>0</v>
      </c>
      <c r="G14" s="49">
        <v>35046.629999999997</v>
      </c>
      <c r="H14" s="49">
        <v>172404.02</v>
      </c>
      <c r="I14" s="49">
        <v>25345.93</v>
      </c>
      <c r="J14" s="49">
        <v>11458.33</v>
      </c>
      <c r="K14" s="49">
        <v>2184529.56</v>
      </c>
      <c r="L14" s="49">
        <v>563164</v>
      </c>
      <c r="M14" s="49">
        <v>1992.22</v>
      </c>
      <c r="N14" s="49">
        <f t="shared" si="0"/>
        <v>9460666.2000000011</v>
      </c>
    </row>
    <row r="15" spans="1:14" ht="29.25" customHeight="1" thickBot="1">
      <c r="A15" s="5" t="s">
        <v>32</v>
      </c>
      <c r="B15" s="50">
        <v>1908495.99</v>
      </c>
      <c r="C15" s="50">
        <v>426500.25</v>
      </c>
      <c r="D15" s="50">
        <v>101717.03</v>
      </c>
      <c r="E15" s="50">
        <v>25090.63</v>
      </c>
      <c r="F15" s="50">
        <v>0</v>
      </c>
      <c r="G15" s="50">
        <v>12885.38</v>
      </c>
      <c r="H15" s="50">
        <v>55012.05</v>
      </c>
      <c r="I15" s="50">
        <v>47274.589999999967</v>
      </c>
      <c r="J15" s="50">
        <v>4212.82</v>
      </c>
      <c r="K15" s="50">
        <v>729823.5</v>
      </c>
      <c r="L15" s="50">
        <v>371893</v>
      </c>
      <c r="M15" s="50">
        <v>2488.77</v>
      </c>
      <c r="N15" s="50">
        <f t="shared" si="0"/>
        <v>3685394.0099999993</v>
      </c>
    </row>
    <row r="16" spans="1:14" ht="29.25" customHeight="1" thickBot="1">
      <c r="A16" s="4" t="s">
        <v>8</v>
      </c>
      <c r="B16" s="49">
        <v>3821715.71</v>
      </c>
      <c r="C16" s="49">
        <v>854056.15</v>
      </c>
      <c r="D16" s="49">
        <v>63098.07</v>
      </c>
      <c r="E16" s="49">
        <v>50243.360000000001</v>
      </c>
      <c r="F16" s="49">
        <v>0</v>
      </c>
      <c r="G16" s="49">
        <v>25802.65</v>
      </c>
      <c r="H16" s="49">
        <v>128759.81</v>
      </c>
      <c r="I16" s="49">
        <v>35671.300000000003</v>
      </c>
      <c r="J16" s="49">
        <v>8436.06</v>
      </c>
      <c r="K16" s="49">
        <v>1311592.97</v>
      </c>
      <c r="L16" s="49">
        <v>0</v>
      </c>
      <c r="M16" s="49">
        <v>2200.11</v>
      </c>
      <c r="N16" s="49">
        <f t="shared" si="0"/>
        <v>6301576.1900000004</v>
      </c>
    </row>
    <row r="17" spans="1:34" s="48" customFormat="1" ht="42.75" customHeight="1" thickBot="1">
      <c r="A17" s="46" t="s">
        <v>11</v>
      </c>
      <c r="B17" s="38">
        <f>SUM(B4:B16)</f>
        <v>121664453.28</v>
      </c>
      <c r="C17" s="38">
        <f>SUM(C4:C16)</f>
        <v>27188907.310000006</v>
      </c>
      <c r="D17" s="38">
        <f>SUM(D4:D16)</f>
        <v>5553792.3499999996</v>
      </c>
      <c r="E17" s="38">
        <f t="shared" ref="E17:L17" si="1">SUM(E4:E16)</f>
        <v>1599499.1999999997</v>
      </c>
      <c r="F17" s="38">
        <f t="shared" si="1"/>
        <v>0</v>
      </c>
      <c r="G17" s="38">
        <f t="shared" si="1"/>
        <v>821428.4</v>
      </c>
      <c r="H17" s="38">
        <f t="shared" si="1"/>
        <v>3613693.4400000004</v>
      </c>
      <c r="I17" s="38">
        <f t="shared" si="1"/>
        <v>3019587.5999999996</v>
      </c>
      <c r="J17" s="38">
        <f t="shared" si="1"/>
        <v>268562.2</v>
      </c>
      <c r="K17" s="38">
        <f t="shared" si="1"/>
        <v>40917831.120000005</v>
      </c>
      <c r="L17" s="38">
        <f t="shared" si="1"/>
        <v>12576346</v>
      </c>
      <c r="M17" s="38">
        <f>SUM(M4:M16)</f>
        <v>87122</v>
      </c>
      <c r="N17" s="38">
        <f>SUM(N4:N16)</f>
        <v>217311222.89999998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31" customFormat="1" ht="33" customHeight="1">
      <c r="A18" s="13"/>
      <c r="B18" s="13"/>
      <c r="C18" s="13"/>
      <c r="D18" s="13"/>
      <c r="E18" s="13"/>
      <c r="F18" s="13"/>
      <c r="G18" s="13"/>
      <c r="H18" s="39"/>
      <c r="I18" s="13"/>
      <c r="J18" s="13"/>
      <c r="K18" s="13"/>
      <c r="L18" s="13"/>
      <c r="M18" s="13"/>
      <c r="N18" s="3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1:34" s="6" customFormat="1" ht="24.75" customHeight="1">
      <c r="A19" s="54" t="s">
        <v>35</v>
      </c>
      <c r="B19" s="55"/>
      <c r="C19" s="55"/>
      <c r="D19" s="9"/>
      <c r="E19" s="10"/>
      <c r="F19" s="11"/>
      <c r="G19" s="10" t="s">
        <v>0</v>
      </c>
      <c r="H19" s="40"/>
      <c r="I19" s="12"/>
      <c r="J19" s="13"/>
      <c r="K19" s="13"/>
      <c r="L19" s="13"/>
      <c r="M19" s="13"/>
      <c r="N19" s="45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6" customFormat="1" ht="24.75" customHeight="1">
      <c r="A20" s="53" t="s">
        <v>16</v>
      </c>
      <c r="B20" s="53"/>
      <c r="C20" s="53"/>
      <c r="D20" s="37"/>
      <c r="E20" s="28">
        <v>506935222</v>
      </c>
      <c r="F20" s="14" t="s">
        <v>13</v>
      </c>
      <c r="G20" s="28">
        <f>ROUND(E20*0.24,2)</f>
        <v>121664453.28</v>
      </c>
      <c r="H20" s="41"/>
      <c r="I20" s="32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53" t="s">
        <v>29</v>
      </c>
      <c r="B21" s="53"/>
      <c r="C21" s="53"/>
      <c r="D21" s="37"/>
      <c r="E21" s="28">
        <v>27188907.309999999</v>
      </c>
      <c r="F21" s="14" t="s">
        <v>15</v>
      </c>
      <c r="G21" s="28">
        <f>E21</f>
        <v>27188907.309999999</v>
      </c>
      <c r="H21" s="41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6.25" customHeight="1">
      <c r="A22" s="53" t="s">
        <v>26</v>
      </c>
      <c r="B22" s="53"/>
      <c r="C22" s="53"/>
      <c r="D22" s="37"/>
      <c r="E22" s="28">
        <v>5553792.3499999996</v>
      </c>
      <c r="F22" s="14" t="s">
        <v>15</v>
      </c>
      <c r="G22" s="28">
        <f>E22</f>
        <v>5553792.3499999996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4" customHeight="1">
      <c r="A23" s="53" t="s">
        <v>22</v>
      </c>
      <c r="B23" s="53"/>
      <c r="C23" s="53"/>
      <c r="D23" s="37"/>
      <c r="E23" s="28">
        <v>7997496</v>
      </c>
      <c r="F23" s="14" t="s">
        <v>14</v>
      </c>
      <c r="G23" s="28">
        <f>ROUND(E23*0.2,2)</f>
        <v>1599499.2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7" customHeight="1">
      <c r="A24" s="53" t="s">
        <v>18</v>
      </c>
      <c r="B24" s="53"/>
      <c r="C24" s="53"/>
      <c r="D24" s="37"/>
      <c r="E24" s="30">
        <v>0</v>
      </c>
      <c r="F24" s="14" t="s">
        <v>14</v>
      </c>
      <c r="G24" s="28">
        <f>ROUND(E24*0.2,2)</f>
        <v>0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32.25" customHeight="1">
      <c r="A25" s="53" t="s">
        <v>19</v>
      </c>
      <c r="B25" s="53"/>
      <c r="C25" s="53"/>
      <c r="D25" s="37"/>
      <c r="E25" s="28">
        <v>4107142</v>
      </c>
      <c r="F25" s="14" t="s">
        <v>14</v>
      </c>
      <c r="G25" s="28">
        <f>ROUND(E25*0.2,2)</f>
        <v>821428.4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53" t="s">
        <v>20</v>
      </c>
      <c r="B26" s="53"/>
      <c r="C26" s="53"/>
      <c r="D26" s="37"/>
      <c r="E26" s="28">
        <v>15057056</v>
      </c>
      <c r="F26" s="14" t="s">
        <v>13</v>
      </c>
      <c r="G26" s="28">
        <f>ROUND(E26*0.24,2)</f>
        <v>3613693.44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3.75" customHeight="1">
      <c r="A27" s="53" t="s">
        <v>23</v>
      </c>
      <c r="B27" s="53"/>
      <c r="C27" s="53"/>
      <c r="D27" s="53"/>
      <c r="E27" s="28">
        <v>15097938</v>
      </c>
      <c r="F27" s="14" t="s">
        <v>14</v>
      </c>
      <c r="G27" s="28">
        <f>ROUND(E27*0.2,2)</f>
        <v>3019587.6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2.25" customHeight="1">
      <c r="A28" s="53" t="s">
        <v>24</v>
      </c>
      <c r="B28" s="53"/>
      <c r="C28" s="53"/>
      <c r="D28" s="53"/>
      <c r="E28" s="28">
        <v>1342811</v>
      </c>
      <c r="F28" s="14" t="s">
        <v>14</v>
      </c>
      <c r="G28" s="28">
        <f>ROUND(E28*0.2,2)</f>
        <v>268562.2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29.25" customHeight="1">
      <c r="A29" s="53" t="s">
        <v>21</v>
      </c>
      <c r="B29" s="53"/>
      <c r="C29" s="53"/>
      <c r="D29" s="37"/>
      <c r="E29" s="28">
        <v>170490963</v>
      </c>
      <c r="F29" s="14" t="s">
        <v>13</v>
      </c>
      <c r="G29" s="28">
        <f>ROUND(E29*0.24,2)</f>
        <v>40917831.119999997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5.5">
      <c r="A30" s="36" t="s">
        <v>28</v>
      </c>
      <c r="B30" s="36"/>
      <c r="C30" s="36"/>
      <c r="D30" s="37"/>
      <c r="E30" s="28">
        <v>51140082</v>
      </c>
      <c r="F30" s="14"/>
      <c r="G30" s="28">
        <v>12576346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40.5" customHeight="1">
      <c r="A31" s="53" t="str">
        <f>+M2</f>
        <v>ART. 126 de la LISR  (Enajenación de Bienes)</v>
      </c>
      <c r="B31" s="53"/>
      <c r="C31" s="53"/>
      <c r="D31" s="37"/>
      <c r="E31" s="28">
        <v>435610</v>
      </c>
      <c r="F31" s="14" t="s">
        <v>14</v>
      </c>
      <c r="G31" s="28">
        <f>ROUND(E31*0.2,2)</f>
        <v>87122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ht="27" thickBot="1">
      <c r="A32" s="52" t="s">
        <v>11</v>
      </c>
      <c r="B32" s="52"/>
      <c r="C32" s="52"/>
      <c r="D32" s="15"/>
      <c r="E32" s="29">
        <f>SUM(E20:E31)</f>
        <v>805347019.65999997</v>
      </c>
      <c r="F32" s="16"/>
      <c r="G32" s="29">
        <f>SUM(G20:G31)</f>
        <v>217311222.89999998</v>
      </c>
      <c r="H32" s="41"/>
      <c r="I32" s="35"/>
      <c r="J32" s="8"/>
      <c r="K32" s="8"/>
      <c r="L32" s="8"/>
      <c r="M32" s="8"/>
      <c r="N32" s="8"/>
    </row>
    <row r="33" spans="1:14" ht="26.25" thickTop="1">
      <c r="A33" s="7"/>
      <c r="B33" s="7"/>
      <c r="C33" s="7"/>
      <c r="D33" s="7"/>
      <c r="E33" s="26"/>
      <c r="F33" s="7"/>
      <c r="G33" s="33"/>
      <c r="H33" s="41"/>
      <c r="I33" s="7"/>
      <c r="J33" s="8"/>
      <c r="K33" s="8"/>
      <c r="L33" s="8"/>
      <c r="M33" s="8"/>
      <c r="N33" s="8"/>
    </row>
    <row r="34" spans="1:14" ht="25.5">
      <c r="A34" s="17"/>
      <c r="B34" s="17"/>
      <c r="C34" s="17"/>
      <c r="D34" s="17"/>
      <c r="E34" s="17"/>
      <c r="F34" s="17"/>
      <c r="G34" s="28"/>
      <c r="H34" s="42"/>
      <c r="I34" s="17"/>
    </row>
    <row r="35" spans="1:14">
      <c r="A35" s="17"/>
      <c r="B35" s="17"/>
      <c r="C35" s="17"/>
      <c r="D35" s="17"/>
      <c r="E35" s="17"/>
      <c r="F35" s="17"/>
      <c r="G35" s="17"/>
      <c r="H35" s="42"/>
      <c r="I35" s="17"/>
    </row>
    <row r="36" spans="1:14" s="1" customFormat="1" ht="18">
      <c r="A36" s="51"/>
      <c r="B36" s="51"/>
      <c r="C36" s="51"/>
      <c r="D36" s="18"/>
      <c r="E36" s="19"/>
      <c r="F36" s="20"/>
      <c r="G36" s="19"/>
      <c r="H36" s="23"/>
      <c r="I36" s="20"/>
      <c r="J36" s="19"/>
    </row>
    <row r="37" spans="1:14" s="1" customFormat="1" ht="11.25" customHeight="1">
      <c r="A37" s="51"/>
      <c r="B37" s="51"/>
      <c r="C37" s="51"/>
      <c r="D37" s="18"/>
      <c r="E37" s="19"/>
      <c r="F37" s="20"/>
      <c r="G37" s="19"/>
      <c r="H37" s="23"/>
      <c r="I37" s="20"/>
      <c r="J37" s="19"/>
    </row>
    <row r="38" spans="1:14" s="1" customFormat="1" ht="18" hidden="1">
      <c r="A38" s="51"/>
      <c r="B38" s="51"/>
      <c r="C38" s="51"/>
      <c r="D38" s="18"/>
      <c r="E38" s="19"/>
      <c r="F38" s="20"/>
      <c r="G38" s="19"/>
      <c r="H38" s="23"/>
      <c r="I38" s="20"/>
      <c r="J38" s="19"/>
    </row>
    <row r="39" spans="1:14" s="1" customFormat="1" ht="18">
      <c r="A39" s="51"/>
      <c r="B39" s="51"/>
      <c r="C39" s="51"/>
      <c r="D39" s="18"/>
      <c r="E39" s="19"/>
      <c r="F39" s="20"/>
      <c r="G39" s="19"/>
      <c r="H39" s="23"/>
      <c r="I39" s="20"/>
      <c r="J39" s="19"/>
    </row>
    <row r="40" spans="1:14" s="1" customFormat="1" ht="18">
      <c r="A40" s="51"/>
      <c r="B40" s="51"/>
      <c r="C40" s="51"/>
      <c r="D40" s="18"/>
      <c r="E40" s="19"/>
      <c r="F40" s="20"/>
      <c r="G40" s="19"/>
      <c r="H40" s="23"/>
      <c r="I40" s="20"/>
      <c r="J40" s="19"/>
    </row>
    <row r="41" spans="1:14" s="1" customFormat="1" ht="18">
      <c r="A41" s="51"/>
      <c r="B41" s="51"/>
      <c r="C41" s="51"/>
      <c r="D41" s="18"/>
      <c r="E41" s="19"/>
      <c r="F41" s="20"/>
      <c r="G41" s="19"/>
      <c r="H41" s="23"/>
      <c r="I41" s="20"/>
      <c r="J41" s="19"/>
    </row>
    <row r="42" spans="1:14" s="1" customFormat="1" ht="18">
      <c r="A42" s="51"/>
      <c r="B42" s="51"/>
      <c r="C42" s="51"/>
      <c r="D42" s="18"/>
      <c r="E42" s="19"/>
      <c r="F42" s="20"/>
      <c r="G42" s="19"/>
      <c r="H42" s="23"/>
      <c r="I42" s="20"/>
      <c r="J42" s="19"/>
    </row>
    <row r="43" spans="1:14" s="1" customFormat="1" ht="18">
      <c r="A43" s="51"/>
      <c r="B43" s="51"/>
      <c r="C43" s="51"/>
      <c r="D43" s="18"/>
      <c r="E43" s="19"/>
      <c r="F43" s="20"/>
      <c r="G43" s="19"/>
      <c r="H43" s="23"/>
      <c r="I43" s="20"/>
      <c r="J43" s="19"/>
    </row>
    <row r="44" spans="1:14" s="1" customFormat="1" ht="18">
      <c r="A44" s="51"/>
      <c r="B44" s="51"/>
      <c r="C44" s="51"/>
      <c r="D44" s="21"/>
      <c r="E44" s="19"/>
      <c r="F44" s="20"/>
      <c r="G44" s="19"/>
      <c r="H44" s="23"/>
      <c r="I44" s="20"/>
      <c r="J44" s="19"/>
    </row>
    <row r="45" spans="1:14" s="1" customFormat="1" ht="18">
      <c r="A45" s="51"/>
      <c r="B45" s="51"/>
      <c r="C45" s="51"/>
      <c r="D45" s="18"/>
      <c r="E45" s="19"/>
      <c r="F45" s="20"/>
      <c r="G45" s="19"/>
      <c r="H45" s="23"/>
      <c r="I45" s="20"/>
      <c r="J45" s="19"/>
    </row>
    <row r="46" spans="1:14" ht="18">
      <c r="A46" s="17"/>
      <c r="B46" s="17"/>
      <c r="C46" s="17"/>
      <c r="D46" s="22"/>
      <c r="E46" s="22"/>
      <c r="F46" s="22"/>
      <c r="G46" s="22"/>
      <c r="H46" s="43"/>
      <c r="I46" s="22"/>
      <c r="J46" s="22"/>
    </row>
    <row r="47" spans="1:14" ht="15.75">
      <c r="A47" s="17"/>
      <c r="B47" s="17"/>
      <c r="C47" s="17"/>
      <c r="D47" s="23"/>
      <c r="E47" s="23"/>
      <c r="F47" s="19"/>
      <c r="G47" s="19"/>
      <c r="H47" s="23"/>
      <c r="I47" s="20"/>
    </row>
    <row r="48" spans="1:14" ht="15.75">
      <c r="D48" s="24"/>
      <c r="E48" s="24"/>
      <c r="F48" s="24"/>
      <c r="G48" s="24"/>
      <c r="I48" s="25"/>
    </row>
  </sheetData>
  <mergeCells count="37">
    <mergeCell ref="A19:C19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32:C32"/>
    <mergeCell ref="A20:C20"/>
    <mergeCell ref="A21:C21"/>
    <mergeCell ref="A22:C22"/>
    <mergeCell ref="A23:C23"/>
    <mergeCell ref="A24:C24"/>
    <mergeCell ref="A25:C25"/>
    <mergeCell ref="A26:C26"/>
    <mergeCell ref="A29:C29"/>
    <mergeCell ref="A31:C31"/>
    <mergeCell ref="A27:D27"/>
    <mergeCell ref="A28:D28"/>
    <mergeCell ref="A42:C42"/>
    <mergeCell ref="A43:C43"/>
    <mergeCell ref="A44:C44"/>
    <mergeCell ref="A45:C45"/>
    <mergeCell ref="A36:C36"/>
    <mergeCell ref="A37:C37"/>
    <mergeCell ref="A38:C38"/>
    <mergeCell ref="A39:C39"/>
    <mergeCell ref="A40:C40"/>
    <mergeCell ref="A41:C41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2023-06-29T16:57:42Z</dcterms:modified>
</cp:coreProperties>
</file>