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julio\"/>
    </mc:Choice>
  </mc:AlternateContent>
  <xr:revisionPtr revIDLastSave="0" documentId="13_ncr:1_{3A60B490-6C06-4BA5-A72E-BD3787CE45C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 l="1"/>
  <c r="G22" i="34"/>
  <c r="G33" i="34" s="1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<sst xmlns="http://schemas.openxmlformats.org/spreadsheetml/2006/main" count="54" uniqueCount="38">
  <si>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</si>
  <si>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</si>
  <si>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</si>
  <si>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</si>
  <si>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</si>
  <si>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</si>
  <si>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</si>
  <si>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</si>
  <si>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</si>
  <si>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</si>
  <si>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</si>
  <si>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</si>
  <si>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</si>
  <si>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</si>
  <si>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</si>
  <si>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</si>
  <si>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</si>
  <si>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</si>
  <si>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</si>
  <si>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</si>
  <si>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</si>
  <si>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</si>
  <si>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</si>
  <si>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</si>
  <si>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</si>
  <si>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</si>
  <si>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</si>
  <si>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</si>
  <si>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</si>
  <si>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</si>
  <si>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</si>
  <si>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</si>
  <si>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</si>
  <si>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</si>
  <si>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JULIO 2023</t>
  </si>
  <si>
    <t>JULIO 2023</t>
  </si>
  <si>
    <r>
      <t>Art. 4°.-A, Fracción I de la Ley de Coordinación Fiscal (Gasolinas)</t>
    </r>
    <r>
      <rPr>
        <b/>
        <sz val="12"/>
        <rFont val="Arial"/>
        <family val="2"/>
      </rPr>
      <t>/1</t>
    </r>
  </si>
  <si>
    <r>
      <rPr>
        <b/>
        <sz val="14"/>
        <rFont val="Arial"/>
        <family val="2"/>
      </rPr>
      <t>/1</t>
    </r>
    <r>
      <rPr>
        <b/>
        <sz val="12"/>
        <rFont val="Arial"/>
        <family val="2"/>
      </rPr>
      <t xml:space="preserve"> </t>
    </r>
    <r>
      <rPr>
        <sz val="16"/>
        <rFont val="Arial"/>
        <family val="2"/>
      </rPr>
      <t>Se aplica el Ajuste de Coeficientes determinado en el mes de Junio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</si>
</sst>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9" fillId="2" borderId="0" xfId="25" applyFont="1" applyFill="1" applyBorder="1"/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H33" sqref="H3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36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5137494.8600000003</v>
      </c>
      <c r="C4" s="49">
        <v>1146774.28</v>
      </c>
      <c r="D4" s="49">
        <v>275669.02</v>
      </c>
      <c r="E4" s="49">
        <v>65741.100000000006</v>
      </c>
      <c r="F4" s="49">
        <v>0</v>
      </c>
      <c r="G4" s="49">
        <v>37722.06</v>
      </c>
      <c r="H4" s="49">
        <v>177261.82</v>
      </c>
      <c r="I4" s="49">
        <v>186282.8</v>
      </c>
      <c r="J4" s="49">
        <v>11294.82</v>
      </c>
      <c r="K4" s="49">
        <v>1812103.69</v>
      </c>
      <c r="L4" s="49">
        <v>1239633</v>
      </c>
      <c r="M4" s="49">
        <v>3316.33</v>
      </c>
      <c r="N4" s="49">
        <f>SUM(B4:M4)</f>
        <v>10093293.779999999</v>
      </c>
    </row>
    <row r="5" spans="1:14" ht="29.25" customHeight="1" thickBot="1">
      <c r="A5" s="5" t="s">
        <v>1</v>
      </c>
      <c r="B5" s="50">
        <v>5344816.95</v>
      </c>
      <c r="C5" s="50">
        <v>1193052.02</v>
      </c>
      <c r="D5" s="50">
        <v>278452.31</v>
      </c>
      <c r="E5" s="50">
        <v>68394.06</v>
      </c>
      <c r="F5" s="50">
        <v>0</v>
      </c>
      <c r="G5" s="50">
        <v>39244.32</v>
      </c>
      <c r="H5" s="50">
        <v>177698.23</v>
      </c>
      <c r="I5" s="50">
        <v>180676.45</v>
      </c>
      <c r="J5" s="50">
        <v>11750.61</v>
      </c>
      <c r="K5" s="50">
        <v>1859362.78</v>
      </c>
      <c r="L5" s="50">
        <v>0</v>
      </c>
      <c r="M5" s="50">
        <v>4063.54</v>
      </c>
      <c r="N5" s="50">
        <f t="shared" ref="N5:N16" si="0">SUM(B5:M5)</f>
        <v>9157511.2699999996</v>
      </c>
    </row>
    <row r="6" spans="1:14" ht="29.25" customHeight="1" thickBot="1">
      <c r="A6" s="4" t="s">
        <v>2</v>
      </c>
      <c r="B6" s="49">
        <v>33213092.16</v>
      </c>
      <c r="C6" s="49">
        <v>7413714.4400000004</v>
      </c>
      <c r="D6" s="49">
        <v>1635089</v>
      </c>
      <c r="E6" s="49">
        <v>425005.8</v>
      </c>
      <c r="F6" s="49">
        <v>0</v>
      </c>
      <c r="G6" s="49">
        <v>243867.16</v>
      </c>
      <c r="H6" s="49">
        <v>877954.15</v>
      </c>
      <c r="I6" s="49">
        <v>1645788.15</v>
      </c>
      <c r="J6" s="49">
        <v>73019.19</v>
      </c>
      <c r="K6" s="49">
        <v>8791622.5199999996</v>
      </c>
      <c r="L6" s="49">
        <v>3955434</v>
      </c>
      <c r="M6" s="49">
        <v>20869.97</v>
      </c>
      <c r="N6" s="49">
        <f t="shared" si="0"/>
        <v>58295456.539999992</v>
      </c>
    </row>
    <row r="7" spans="1:14" ht="29.25" customHeight="1" thickBot="1">
      <c r="A7" s="5" t="s">
        <v>10</v>
      </c>
      <c r="B7" s="50">
        <v>6717548.6600000001</v>
      </c>
      <c r="C7" s="50">
        <v>1499468.56</v>
      </c>
      <c r="D7" s="50">
        <v>339734.09</v>
      </c>
      <c r="E7" s="50">
        <v>85959.99</v>
      </c>
      <c r="F7" s="50">
        <v>0</v>
      </c>
      <c r="G7" s="50">
        <v>49323.61</v>
      </c>
      <c r="H7" s="50">
        <v>224009.8</v>
      </c>
      <c r="I7" s="50">
        <v>273289.84999999998</v>
      </c>
      <c r="J7" s="50">
        <v>14768.57</v>
      </c>
      <c r="K7" s="50">
        <v>2268768.1</v>
      </c>
      <c r="L7" s="50">
        <v>912615</v>
      </c>
      <c r="M7" s="50">
        <v>4333.24</v>
      </c>
      <c r="N7" s="50">
        <f t="shared" si="0"/>
        <v>12389819.470000001</v>
      </c>
    </row>
    <row r="8" spans="1:14" ht="29.25" customHeight="1" thickBot="1">
      <c r="A8" s="4" t="s">
        <v>12</v>
      </c>
      <c r="B8" s="49">
        <v>30238821.129999999</v>
      </c>
      <c r="C8" s="49">
        <v>6749807.6900000004</v>
      </c>
      <c r="D8" s="49">
        <v>1496450.27</v>
      </c>
      <c r="E8" s="49">
        <v>386946.04</v>
      </c>
      <c r="F8" s="49">
        <v>0</v>
      </c>
      <c r="G8" s="49">
        <v>222028.57</v>
      </c>
      <c r="H8" s="49">
        <v>843388.78</v>
      </c>
      <c r="I8" s="49">
        <v>1508635.44</v>
      </c>
      <c r="J8" s="49">
        <v>66480.240000000005</v>
      </c>
      <c r="K8" s="49">
        <v>8782052.8000000007</v>
      </c>
      <c r="L8" s="49">
        <v>5980854</v>
      </c>
      <c r="M8" s="49">
        <v>17843.68</v>
      </c>
      <c r="N8" s="49">
        <f t="shared" si="0"/>
        <v>56293308.640000008</v>
      </c>
    </row>
    <row r="9" spans="1:14" ht="29.25" customHeight="1" thickBot="1">
      <c r="A9" s="5" t="s">
        <v>3</v>
      </c>
      <c r="B9" s="50">
        <v>9324901.7699999996</v>
      </c>
      <c r="C9" s="50">
        <v>2081473.13</v>
      </c>
      <c r="D9" s="50">
        <v>520336.18</v>
      </c>
      <c r="E9" s="50">
        <v>119324.55</v>
      </c>
      <c r="F9" s="50">
        <v>0</v>
      </c>
      <c r="G9" s="50">
        <v>68468.100000000006</v>
      </c>
      <c r="H9" s="50">
        <v>276854.88</v>
      </c>
      <c r="I9" s="50">
        <v>360128.32</v>
      </c>
      <c r="J9" s="50">
        <v>20500.86</v>
      </c>
      <c r="K9" s="50">
        <v>3431197.64</v>
      </c>
      <c r="L9" s="50">
        <v>73675</v>
      </c>
      <c r="M9" s="50">
        <v>6424.51</v>
      </c>
      <c r="N9" s="50">
        <f t="shared" si="0"/>
        <v>16283284.939999999</v>
      </c>
    </row>
    <row r="10" spans="1:14" ht="29.25" customHeight="1" thickBot="1">
      <c r="A10" s="4" t="s">
        <v>31</v>
      </c>
      <c r="B10" s="49">
        <v>2086754.63</v>
      </c>
      <c r="C10" s="49">
        <v>465798.33</v>
      </c>
      <c r="D10" s="49">
        <v>112395.46</v>
      </c>
      <c r="E10" s="49">
        <v>26702.81</v>
      </c>
      <c r="F10" s="49">
        <v>0</v>
      </c>
      <c r="G10" s="49">
        <v>15322</v>
      </c>
      <c r="H10" s="49">
        <v>65338.19</v>
      </c>
      <c r="I10" s="49">
        <v>99537.819999999992</v>
      </c>
      <c r="J10" s="49">
        <v>4587.74</v>
      </c>
      <c r="K10" s="49">
        <v>692145.14</v>
      </c>
      <c r="L10" s="49">
        <v>199723</v>
      </c>
      <c r="M10" s="49">
        <v>2288.39</v>
      </c>
      <c r="N10" s="49">
        <f t="shared" si="0"/>
        <v>3770593.5100000002</v>
      </c>
    </row>
    <row r="11" spans="1:14" ht="29.25" customHeight="1" thickBot="1">
      <c r="A11" s="5" t="s">
        <v>4</v>
      </c>
      <c r="B11" s="50">
        <v>8094544.1399999997</v>
      </c>
      <c r="C11" s="50">
        <v>1806836.85</v>
      </c>
      <c r="D11" s="50">
        <v>324043.05</v>
      </c>
      <c r="E11" s="50">
        <v>103580.49</v>
      </c>
      <c r="F11" s="50">
        <v>0</v>
      </c>
      <c r="G11" s="50">
        <v>59434.2</v>
      </c>
      <c r="H11" s="50">
        <v>257981.97</v>
      </c>
      <c r="I11" s="50">
        <v>250492.5</v>
      </c>
      <c r="J11" s="50">
        <v>17795.91</v>
      </c>
      <c r="K11" s="50">
        <v>2477475.14</v>
      </c>
      <c r="L11" s="50">
        <v>0</v>
      </c>
      <c r="M11" s="50">
        <v>5203.68</v>
      </c>
      <c r="N11" s="50">
        <f t="shared" si="0"/>
        <v>13397387.930000002</v>
      </c>
    </row>
    <row r="12" spans="1:14" ht="29.25" customHeight="1" thickBot="1">
      <c r="A12" s="4" t="s">
        <v>5</v>
      </c>
      <c r="B12" s="49">
        <v>4917431.0999999996</v>
      </c>
      <c r="C12" s="49">
        <v>1097652.3899999999</v>
      </c>
      <c r="D12" s="49">
        <v>193549.41</v>
      </c>
      <c r="E12" s="49">
        <v>62925.09</v>
      </c>
      <c r="F12" s="49">
        <v>0</v>
      </c>
      <c r="G12" s="49">
        <v>36106.239999999998</v>
      </c>
      <c r="H12" s="49">
        <v>165034.97</v>
      </c>
      <c r="I12" s="49">
        <v>141747.57999999999</v>
      </c>
      <c r="J12" s="49">
        <v>10811</v>
      </c>
      <c r="K12" s="49">
        <v>1692074.42</v>
      </c>
      <c r="L12" s="49">
        <v>342665</v>
      </c>
      <c r="M12" s="49">
        <v>3329.92</v>
      </c>
      <c r="N12" s="49">
        <f t="shared" si="0"/>
        <v>8663327.1199999992</v>
      </c>
    </row>
    <row r="13" spans="1:14" ht="29.25" customHeight="1" thickBot="1">
      <c r="A13" s="5" t="s">
        <v>6</v>
      </c>
      <c r="B13" s="50">
        <v>6143958.7800000003</v>
      </c>
      <c r="C13" s="50">
        <v>1371433.75</v>
      </c>
      <c r="D13" s="50">
        <v>223140.76</v>
      </c>
      <c r="E13" s="50">
        <v>78620.149999999994</v>
      </c>
      <c r="F13" s="50">
        <v>0</v>
      </c>
      <c r="G13" s="50">
        <v>45112.02</v>
      </c>
      <c r="H13" s="50">
        <v>191994.77</v>
      </c>
      <c r="I13" s="50">
        <v>130193.91000000002</v>
      </c>
      <c r="J13" s="50">
        <v>13507.53</v>
      </c>
      <c r="K13" s="50">
        <v>2250469.1599999997</v>
      </c>
      <c r="L13" s="50">
        <v>326253</v>
      </c>
      <c r="M13" s="50">
        <v>4013.89</v>
      </c>
      <c r="N13" s="50">
        <f t="shared" si="0"/>
        <v>10778697.720000001</v>
      </c>
    </row>
    <row r="14" spans="1:14" ht="29.25" customHeight="1" thickBot="1">
      <c r="A14" s="4" t="s">
        <v>7</v>
      </c>
      <c r="B14" s="49">
        <v>5194392.55</v>
      </c>
      <c r="C14" s="49">
        <v>1159474.79</v>
      </c>
      <c r="D14" s="49">
        <v>48094.46</v>
      </c>
      <c r="E14" s="49">
        <v>66469.179999999993</v>
      </c>
      <c r="F14" s="49">
        <v>0</v>
      </c>
      <c r="G14" s="49">
        <v>38139.83</v>
      </c>
      <c r="H14" s="49">
        <v>172404.02</v>
      </c>
      <c r="I14" s="49">
        <v>39198.199999999997</v>
      </c>
      <c r="J14" s="49">
        <v>11419.91</v>
      </c>
      <c r="K14" s="49">
        <v>2165557.48</v>
      </c>
      <c r="L14" s="49">
        <v>20170</v>
      </c>
      <c r="M14" s="49">
        <v>1775.42</v>
      </c>
      <c r="N14" s="49">
        <f t="shared" si="0"/>
        <v>8917095.8399999999</v>
      </c>
    </row>
    <row r="15" spans="1:14" ht="29.25" customHeight="1" thickBot="1">
      <c r="A15" s="5" t="s">
        <v>32</v>
      </c>
      <c r="B15" s="50">
        <v>1916375.9</v>
      </c>
      <c r="C15" s="50">
        <v>427766.97</v>
      </c>
      <c r="D15" s="50">
        <v>102811.34</v>
      </c>
      <c r="E15" s="50">
        <v>24522.59</v>
      </c>
      <c r="F15" s="50">
        <v>0</v>
      </c>
      <c r="G15" s="50">
        <v>14070.99</v>
      </c>
      <c r="H15" s="50">
        <v>55012.05</v>
      </c>
      <c r="I15" s="50">
        <v>86848.05</v>
      </c>
      <c r="J15" s="50">
        <v>4213.16</v>
      </c>
      <c r="K15" s="50">
        <v>686217.27</v>
      </c>
      <c r="L15" s="50">
        <v>94705</v>
      </c>
      <c r="M15" s="50">
        <v>2217.94</v>
      </c>
      <c r="N15" s="50">
        <f t="shared" si="0"/>
        <v>3414761.26</v>
      </c>
    </row>
    <row r="16" spans="1:14" ht="29.25" customHeight="1" thickBot="1">
      <c r="A16" s="4" t="s">
        <v>8</v>
      </c>
      <c r="B16" s="49">
        <v>3826530.41</v>
      </c>
      <c r="C16" s="49">
        <v>854145.21</v>
      </c>
      <c r="D16" s="49">
        <v>63776.91</v>
      </c>
      <c r="E16" s="49">
        <v>48965.549999999996</v>
      </c>
      <c r="F16" s="49">
        <v>0</v>
      </c>
      <c r="G16" s="49">
        <v>28096.3</v>
      </c>
      <c r="H16" s="49">
        <v>128759.81</v>
      </c>
      <c r="I16" s="49">
        <v>39847.33</v>
      </c>
      <c r="J16" s="49">
        <v>8412.66</v>
      </c>
      <c r="K16" s="49">
        <v>1285261.8600000001</v>
      </c>
      <c r="L16" s="49">
        <v>380387</v>
      </c>
      <c r="M16" s="49">
        <v>1960.69</v>
      </c>
      <c r="N16" s="49">
        <f t="shared" si="0"/>
        <v>6666143.7300000004</v>
      </c>
    </row>
    <row r="17" spans="1:34" s="48" customFormat="1" ht="42.75" customHeight="1" thickBot="1">
      <c r="A17" s="46" t="s">
        <v>11</v>
      </c>
      <c r="B17" s="38">
        <f>SUM(B4:B16)</f>
        <v>122156663.03999998</v>
      </c>
      <c r="C17" s="38">
        <f>SUM(C4:C16)</f>
        <v>27267398.41</v>
      </c>
      <c r="D17" s="38">
        <f>SUM(D4:D16)</f>
        <v>5613542.2599999998</v>
      </c>
      <c r="E17" s="38">
        <f t="shared" ref="E17:L17" si="1">SUM(E4:E16)</f>
        <v>1563157.4000000001</v>
      </c>
      <c r="F17" s="38">
        <f t="shared" si="1"/>
        <v>0</v>
      </c>
      <c r="G17" s="38">
        <f t="shared" si="1"/>
        <v>896935.39999999991</v>
      </c>
      <c r="H17" s="38">
        <f t="shared" si="1"/>
        <v>3613693.4400000004</v>
      </c>
      <c r="I17" s="38">
        <f t="shared" si="1"/>
        <v>4942666.4000000004</v>
      </c>
      <c r="J17" s="38">
        <f t="shared" si="1"/>
        <v>268562.19999999995</v>
      </c>
      <c r="K17" s="38">
        <f t="shared" si="1"/>
        <v>38194308</v>
      </c>
      <c r="L17" s="38">
        <f t="shared" si="1"/>
        <v>13526114</v>
      </c>
      <c r="M17" s="38">
        <f>SUM(M4:M16)</f>
        <v>77641.200000000012</v>
      </c>
      <c r="N17" s="38">
        <f>SUM(N4:N16)</f>
        <v>218120681.74999997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63" t="s">
        <v>37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4" t="s">
        <v>35</v>
      </c>
      <c r="B20" s="55"/>
      <c r="C20" s="55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3" t="s">
        <v>16</v>
      </c>
      <c r="B21" s="53"/>
      <c r="C21" s="53"/>
      <c r="D21" s="37"/>
      <c r="E21" s="28">
        <v>508986096</v>
      </c>
      <c r="F21" s="14" t="s">
        <v>13</v>
      </c>
      <c r="G21" s="28">
        <f>ROUND(E21*0.24,2)</f>
        <v>122156663.04000001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3" t="s">
        <v>29</v>
      </c>
      <c r="B22" s="53"/>
      <c r="C22" s="53"/>
      <c r="D22" s="37"/>
      <c r="E22" s="28">
        <v>27267398.41</v>
      </c>
      <c r="F22" s="14" t="s">
        <v>15</v>
      </c>
      <c r="G22" s="28">
        <f>E22</f>
        <v>27267398.41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3" t="s">
        <v>26</v>
      </c>
      <c r="B23" s="53"/>
      <c r="C23" s="53"/>
      <c r="D23" s="37"/>
      <c r="E23" s="28">
        <v>5613542.2599999998</v>
      </c>
      <c r="F23" s="14" t="s">
        <v>15</v>
      </c>
      <c r="G23" s="28">
        <f>E23</f>
        <v>5613542.2599999998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3" t="s">
        <v>22</v>
      </c>
      <c r="B24" s="53"/>
      <c r="C24" s="53"/>
      <c r="D24" s="37"/>
      <c r="E24" s="28">
        <v>7815787</v>
      </c>
      <c r="F24" s="14" t="s">
        <v>14</v>
      </c>
      <c r="G24" s="28">
        <f>ROUND(E24*0.2,2)</f>
        <v>1563157.4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3" t="s">
        <v>18</v>
      </c>
      <c r="B25" s="53"/>
      <c r="C25" s="53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3" t="s">
        <v>19</v>
      </c>
      <c r="B26" s="53"/>
      <c r="C26" s="53"/>
      <c r="D26" s="37"/>
      <c r="E26" s="28">
        <v>4484677</v>
      </c>
      <c r="F26" s="14" t="s">
        <v>14</v>
      </c>
      <c r="G26" s="28">
        <f>ROUND(E26*0.2,2)</f>
        <v>896935.4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3" t="s">
        <v>20</v>
      </c>
      <c r="B27" s="53"/>
      <c r="C27" s="53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3" t="s">
        <v>23</v>
      </c>
      <c r="B28" s="53"/>
      <c r="C28" s="53"/>
      <c r="D28" s="53"/>
      <c r="E28" s="28">
        <v>24713332</v>
      </c>
      <c r="F28" s="14" t="s">
        <v>14</v>
      </c>
      <c r="G28" s="28">
        <f>ROUND(E28*0.2,2)</f>
        <v>4942666.4000000004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3" t="s">
        <v>24</v>
      </c>
      <c r="B29" s="53"/>
      <c r="C29" s="53"/>
      <c r="D29" s="53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3" t="s">
        <v>21</v>
      </c>
      <c r="B30" s="53"/>
      <c r="C30" s="53"/>
      <c r="D30" s="37"/>
      <c r="E30" s="28">
        <v>159142950</v>
      </c>
      <c r="F30" s="14" t="s">
        <v>13</v>
      </c>
      <c r="G30" s="28">
        <f>ROUND(E30*0.24,2)</f>
        <v>38194308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59979369</v>
      </c>
      <c r="F31" s="14"/>
      <c r="G31" s="28">
        <v>13526114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3" t="str">
        <f>+M2</f>
        <v>ART. 126 de la LISR  (Enajenación de Bienes)</v>
      </c>
      <c r="B32" s="53"/>
      <c r="C32" s="53"/>
      <c r="D32" s="37"/>
      <c r="E32" s="28">
        <v>388206</v>
      </c>
      <c r="F32" s="14" t="s">
        <v>14</v>
      </c>
      <c r="G32" s="28">
        <f>ROUND(E32*0.2,2)</f>
        <v>77641.2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2" t="s">
        <v>11</v>
      </c>
      <c r="B33" s="52"/>
      <c r="C33" s="52"/>
      <c r="D33" s="15"/>
      <c r="E33" s="29">
        <f>SUM(E21:E32)</f>
        <v>814791224.67000008</v>
      </c>
      <c r="F33" s="16"/>
      <c r="G33" s="29">
        <f>SUM(G21:G32)</f>
        <v>218120681.75</v>
      </c>
      <c r="H33" s="64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1"/>
      <c r="B37" s="51"/>
      <c r="C37" s="51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1"/>
      <c r="B38" s="51"/>
      <c r="C38" s="51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1"/>
      <c r="B39" s="51"/>
      <c r="C39" s="51"/>
      <c r="D39" s="18"/>
      <c r="E39" s="19"/>
      <c r="F39" s="20"/>
      <c r="G39" s="19"/>
      <c r="H39" s="23"/>
      <c r="I39" s="20"/>
      <c r="J39" s="19"/>
    </row>
    <row r="40" spans="1:14" s="1" customFormat="1" ht="18">
      <c r="A40" s="51"/>
      <c r="B40" s="51"/>
      <c r="C40" s="51"/>
      <c r="D40" s="18"/>
      <c r="E40" s="19"/>
      <c r="F40" s="20"/>
      <c r="G40" s="19"/>
      <c r="H40" s="23"/>
      <c r="I40" s="20"/>
      <c r="J40" s="19"/>
    </row>
    <row r="41" spans="1:14" s="1" customFormat="1" ht="18">
      <c r="A41" s="51"/>
      <c r="B41" s="51"/>
      <c r="C41" s="51"/>
      <c r="D41" s="18"/>
      <c r="E41" s="19"/>
      <c r="F41" s="20"/>
      <c r="G41" s="19"/>
      <c r="H41" s="23"/>
      <c r="I41" s="20"/>
      <c r="J41" s="19"/>
    </row>
    <row r="42" spans="1:14" s="1" customFormat="1" ht="18">
      <c r="A42" s="51"/>
      <c r="B42" s="51"/>
      <c r="C42" s="51"/>
      <c r="D42" s="18"/>
      <c r="E42" s="19"/>
      <c r="F42" s="20"/>
      <c r="G42" s="19"/>
      <c r="H42" s="23"/>
      <c r="I42" s="20"/>
      <c r="J42" s="19"/>
    </row>
    <row r="43" spans="1:14" s="1" customFormat="1" ht="18">
      <c r="A43" s="51"/>
      <c r="B43" s="51"/>
      <c r="C43" s="51"/>
      <c r="D43" s="18"/>
      <c r="E43" s="19"/>
      <c r="F43" s="20"/>
      <c r="G43" s="19"/>
      <c r="H43" s="23"/>
      <c r="I43" s="20"/>
      <c r="J43" s="19"/>
    </row>
    <row r="44" spans="1:14" s="1" customFormat="1" ht="18">
      <c r="A44" s="51"/>
      <c r="B44" s="51"/>
      <c r="C44" s="51"/>
      <c r="D44" s="18"/>
      <c r="E44" s="19"/>
      <c r="F44" s="20"/>
      <c r="G44" s="19"/>
      <c r="H44" s="23"/>
      <c r="I44" s="20"/>
      <c r="J44" s="19"/>
    </row>
    <row r="45" spans="1:14" s="1" customFormat="1" ht="18">
      <c r="A45" s="51"/>
      <c r="B45" s="51"/>
      <c r="C45" s="51"/>
      <c r="D45" s="21"/>
      <c r="E45" s="19"/>
      <c r="F45" s="20"/>
      <c r="G45" s="19"/>
      <c r="H45" s="23"/>
      <c r="I45" s="20"/>
      <c r="J45" s="19"/>
    </row>
    <row r="46" spans="1:14" s="1" customFormat="1" ht="18">
      <c r="A46" s="51"/>
      <c r="B46" s="51"/>
      <c r="C46" s="51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2023-07-31T21:02:27Z</dcterms:modified>
</cp:coreProperties>
</file>