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4\junio\"/>
    </mc:Choice>
  </mc:AlternateContent>
  <xr:revisionPtr revIDLastSave="0" documentId="13_ncr:1_{758FF1B0-8B4C-4C84-B037-7826CB304DB3}" xr6:coauthVersionLast="36" xr6:coauthVersionMax="47" xr10:uidLastSave="{00000000-0000-0000-0000-000000000000}"/>
  <bookViews>
    <workbookView xWindow="0" yWindow="0" windowWidth="16605" windowHeight="11805" xr2:uid="{00000000-000D-0000-FFFF-FFFF00000000}"/>
  </bookViews>
  <sheets>
    <sheet name="PORTAL SEFIN" sheetId="1" r:id="rId1"/>
    <sheet name="Hoja1" sheetId="2" r:id="rId2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<sst xmlns="http://schemas.openxmlformats.org/spreadsheetml/2006/main" count="51" uniqueCount="38">
  <si>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</si>
  <si>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</si>
  <si>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</si>
  <si>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</si>
  <si>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</si>
  <si>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</si>
  <si>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</si>
  <si>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</si>
  <si>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</si>
  <si>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</si>
  <si>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</si>
  <si>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</si>
  <si>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</si>
  <si>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</si>
  <si>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</si>
  <si>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</si>
  <si>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</si>
  <si>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</si>
  <si>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</si>
  <si>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</si>
  <si>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</si>
  <si>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</si>
  <si>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</si>
  <si>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</si>
  <si>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</si>
  <si>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</si>
  <si>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</si>
  <si>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</si>
  <si>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</si>
  <si>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</si>
  <si>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</si>
  <si>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</si>
  <si>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</si>
  <si>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</si>
  <si>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</si>
  <si>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JUNIO 2024</t>
  </si>
  <si>
    <t>PRIMER AJUSTE CUATRIMESTRAL 2024</t>
  </si>
  <si>
    <t>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</si>
</sst>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61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6" fontId="9" fillId="6" borderId="3" xfId="4" applyNumberFormat="1" applyFont="1" applyFill="1" applyBorder="1" applyAlignment="1">
      <alignment horizontal="center"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F44" sqref="F44:F45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58.5" customHeight="1" thickBot="1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44"/>
    </row>
    <row r="3" spans="1:18" s="4" customFormat="1" ht="56.25" customHeight="1" thickBot="1">
      <c r="A3" s="53" t="s">
        <v>0</v>
      </c>
      <c r="B3" s="53" t="s">
        <v>1</v>
      </c>
      <c r="C3" s="53" t="s">
        <v>2</v>
      </c>
      <c r="D3" s="53"/>
      <c r="E3" s="53" t="s">
        <v>3</v>
      </c>
      <c r="F3" s="53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53" t="s">
        <v>9</v>
      </c>
      <c r="L3" s="54" t="s">
        <v>10</v>
      </c>
      <c r="M3" s="56" t="s">
        <v>11</v>
      </c>
      <c r="N3" s="3"/>
    </row>
    <row r="4" spans="1:18" s="4" customFormat="1" ht="66.75" customHeight="1" thickBot="1">
      <c r="A4" s="53"/>
      <c r="B4" s="53"/>
      <c r="C4" s="5">
        <v>0.7</v>
      </c>
      <c r="D4" s="5">
        <v>0.3</v>
      </c>
      <c r="E4" s="53"/>
      <c r="F4" s="53"/>
      <c r="G4" s="53"/>
      <c r="H4" s="53"/>
      <c r="I4" s="53"/>
      <c r="J4" s="53"/>
      <c r="K4" s="53"/>
      <c r="L4" s="55"/>
      <c r="M4" s="56"/>
      <c r="N4" s="3"/>
    </row>
    <row r="5" spans="1:18" ht="29.25" customHeight="1" thickBot="1">
      <c r="A5" s="6" t="s">
        <v>12</v>
      </c>
      <c r="B5" s="47">
        <v>775545.22</v>
      </c>
      <c r="C5" s="47">
        <v>150140.03</v>
      </c>
      <c r="D5" s="47">
        <v>53550.35</v>
      </c>
      <c r="E5" s="47">
        <v>0</v>
      </c>
      <c r="F5" s="47">
        <v>0</v>
      </c>
      <c r="G5" s="47">
        <v>304942.53999999998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f>SUM(B5:L5)</f>
        <v>1284178.1399999999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8">
        <v>1001740.37</v>
      </c>
      <c r="C6" s="48">
        <v>199971.24</v>
      </c>
      <c r="D6" s="48">
        <v>90368.86</v>
      </c>
      <c r="E6" s="48">
        <v>0</v>
      </c>
      <c r="F6" s="48">
        <v>0</v>
      </c>
      <c r="G6" s="48">
        <v>323675.81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f t="shared" ref="M6:M17" si="0">SUM(B6:L6)</f>
        <v>1615756.28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7">
        <v>10777480.890000001</v>
      </c>
      <c r="C7" s="47">
        <v>2258568.34</v>
      </c>
      <c r="D7" s="47">
        <v>654211.1</v>
      </c>
      <c r="E7" s="47">
        <v>0</v>
      </c>
      <c r="F7" s="47">
        <v>0</v>
      </c>
      <c r="G7" s="47">
        <v>2237460.25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f t="shared" si="0"/>
        <v>15927720.58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8">
        <v>1131239.29</v>
      </c>
      <c r="C8" s="48">
        <v>222491.49</v>
      </c>
      <c r="D8" s="48">
        <v>98318.21</v>
      </c>
      <c r="E8" s="48">
        <v>0</v>
      </c>
      <c r="F8" s="48">
        <v>0</v>
      </c>
      <c r="G8" s="48">
        <v>404225.13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f t="shared" si="0"/>
        <v>1856274.12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7">
        <v>9207318.0199999996</v>
      </c>
      <c r="C9" s="47">
        <v>1921162.06</v>
      </c>
      <c r="D9" s="47">
        <v>537689.25</v>
      </c>
      <c r="E9" s="47">
        <v>0</v>
      </c>
      <c r="F9" s="47">
        <v>0</v>
      </c>
      <c r="G9" s="47">
        <v>2008603.29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f t="shared" si="0"/>
        <v>13674772.620000001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8">
        <v>2005603.67</v>
      </c>
      <c r="C10" s="48">
        <v>406210.46</v>
      </c>
      <c r="D10" s="48">
        <v>155414.21</v>
      </c>
      <c r="E10" s="48">
        <v>0</v>
      </c>
      <c r="F10" s="48">
        <v>0</v>
      </c>
      <c r="G10" s="48">
        <v>580123.75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f t="shared" si="0"/>
        <v>3147352.09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7">
        <v>409890.5</v>
      </c>
      <c r="C11" s="47">
        <v>82632.05</v>
      </c>
      <c r="D11" s="47">
        <v>32150.42</v>
      </c>
      <c r="E11" s="47">
        <v>0</v>
      </c>
      <c r="F11" s="47">
        <v>0</v>
      </c>
      <c r="G11" s="47">
        <v>123049.94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f t="shared" si="0"/>
        <v>647722.90999999992</v>
      </c>
      <c r="N11" s="7"/>
      <c r="Q11" s="8"/>
      <c r="R11" s="9"/>
    </row>
    <row r="12" spans="1:18" ht="29.25" customHeight="1" thickBot="1">
      <c r="A12" s="10" t="s">
        <v>18</v>
      </c>
      <c r="B12" s="48">
        <v>1519466.61</v>
      </c>
      <c r="C12" s="48">
        <v>302555.63</v>
      </c>
      <c r="D12" s="48">
        <v>122616.21</v>
      </c>
      <c r="E12" s="48">
        <v>0</v>
      </c>
      <c r="F12" s="48">
        <v>0</v>
      </c>
      <c r="G12" s="48">
        <v>499862.62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f t="shared" si="0"/>
        <v>2444501.0700000003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7">
        <v>785212.07</v>
      </c>
      <c r="C13" s="47">
        <v>153007.60999999999</v>
      </c>
      <c r="D13" s="47">
        <v>61928.160000000003</v>
      </c>
      <c r="E13" s="47">
        <v>0</v>
      </c>
      <c r="F13" s="47">
        <v>0</v>
      </c>
      <c r="G13" s="47">
        <v>297167.42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f t="shared" si="0"/>
        <v>1297315.26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8">
        <v>988836.95</v>
      </c>
      <c r="C14" s="48">
        <v>192958.39</v>
      </c>
      <c r="D14" s="48">
        <v>107390.59</v>
      </c>
      <c r="E14" s="48">
        <v>0</v>
      </c>
      <c r="F14" s="48">
        <v>0</v>
      </c>
      <c r="G14" s="48">
        <v>371067.95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f t="shared" si="0"/>
        <v>1660253.88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7">
        <v>45777.760000000002</v>
      </c>
      <c r="C15" s="47">
        <v>-13709.4</v>
      </c>
      <c r="D15" s="47">
        <v>18810.72</v>
      </c>
      <c r="E15" s="47">
        <v>0</v>
      </c>
      <c r="F15" s="47">
        <v>0</v>
      </c>
      <c r="G15" s="47">
        <v>280299.11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f t="shared" si="0"/>
        <v>331178.19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8">
        <v>366312.9</v>
      </c>
      <c r="C16" s="48">
        <v>73659.73</v>
      </c>
      <c r="D16" s="48">
        <v>29894.46</v>
      </c>
      <c r="E16" s="48">
        <v>0</v>
      </c>
      <c r="F16" s="48">
        <v>0</v>
      </c>
      <c r="G16" s="48">
        <v>112143.91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f t="shared" si="0"/>
        <v>582011</v>
      </c>
      <c r="N16" s="7"/>
      <c r="Q16" s="8"/>
      <c r="R16" s="9"/>
    </row>
    <row r="17" spans="1:39" ht="29.25" customHeight="1" thickBot="1">
      <c r="A17" s="6" t="s">
        <v>22</v>
      </c>
      <c r="B17" s="47">
        <v>223749.03</v>
      </c>
      <c r="C17" s="47">
        <v>32261.89</v>
      </c>
      <c r="D17" s="47">
        <v>19448.54</v>
      </c>
      <c r="E17" s="47">
        <v>0</v>
      </c>
      <c r="F17" s="47">
        <v>0</v>
      </c>
      <c r="G17" s="47">
        <v>216437.28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f t="shared" si="0"/>
        <v>491896.74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6">
        <f t="shared" ref="B18:M18" si="1">SUM(B5:B17)</f>
        <v>29238173.280000001</v>
      </c>
      <c r="C18" s="46">
        <f t="shared" si="1"/>
        <v>5981909.5199999996</v>
      </c>
      <c r="D18" s="46">
        <f t="shared" si="1"/>
        <v>1981791.0799999998</v>
      </c>
      <c r="E18" s="12">
        <f t="shared" si="1"/>
        <v>0</v>
      </c>
      <c r="F18" s="12">
        <f t="shared" si="1"/>
        <v>0</v>
      </c>
      <c r="G18" s="12">
        <f t="shared" si="1"/>
        <v>7759059.0000000009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44960932.879999995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7" t="s">
        <v>24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49" t="s">
        <v>37</v>
      </c>
      <c r="B21" s="50"/>
      <c r="C21" s="50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9" t="s">
        <v>27</v>
      </c>
      <c r="B22" s="59"/>
      <c r="C22" s="59"/>
      <c r="D22" s="27"/>
      <c r="E22" s="40">
        <v>121825722</v>
      </c>
      <c r="F22" s="38" t="s">
        <v>28</v>
      </c>
      <c r="G22" s="40">
        <f>E22*0.24</f>
        <v>29238173.279999997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9" t="s">
        <v>29</v>
      </c>
      <c r="B23" s="59"/>
      <c r="C23" s="59"/>
      <c r="D23" s="27"/>
      <c r="E23" s="40">
        <v>5981909.5199999996</v>
      </c>
      <c r="F23" s="38" t="s">
        <v>32</v>
      </c>
      <c r="G23" s="40">
        <f>E23*100%</f>
        <v>5981909.5199999996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9" t="s">
        <v>30</v>
      </c>
      <c r="B24" s="59"/>
      <c r="C24" s="59"/>
      <c r="D24" s="27"/>
      <c r="E24" s="40">
        <v>1981791.08</v>
      </c>
      <c r="F24" s="38" t="s">
        <v>32</v>
      </c>
      <c r="G24" s="40">
        <f>E24*100%</f>
        <v>1981791.08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9" t="s">
        <v>3</v>
      </c>
      <c r="B25" s="59"/>
      <c r="C25" s="59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9" t="s">
        <v>4</v>
      </c>
      <c r="B26" s="59"/>
      <c r="C26" s="59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9" t="s">
        <v>5</v>
      </c>
      <c r="B27" s="59"/>
      <c r="C27" s="59"/>
      <c r="D27" s="27"/>
      <c r="E27" s="40">
        <v>38795295</v>
      </c>
      <c r="F27" s="38" t="s">
        <v>31</v>
      </c>
      <c r="G27" s="40">
        <f t="shared" si="2"/>
        <v>7759059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9" t="s">
        <v>7</v>
      </c>
      <c r="B28" s="59"/>
      <c r="C28" s="59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9" t="s">
        <v>8</v>
      </c>
      <c r="B29" s="59"/>
      <c r="C29" s="59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9" t="s">
        <v>9</v>
      </c>
      <c r="B30" s="59"/>
      <c r="C30" s="59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60" t="s">
        <v>23</v>
      </c>
      <c r="B31" s="60"/>
      <c r="C31" s="60"/>
      <c r="D31" s="28"/>
      <c r="E31" s="41">
        <f>SUM(E22:E30)</f>
        <v>168584717.59999999</v>
      </c>
      <c r="F31" s="39"/>
      <c r="G31" s="41">
        <f>SUM(G22:G30)</f>
        <v>44960932.879999995</v>
      </c>
      <c r="H31" s="45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8"/>
      <c r="B35" s="58"/>
      <c r="C35" s="58"/>
      <c r="D35" s="30"/>
      <c r="E35" s="31"/>
      <c r="F35" s="32"/>
      <c r="G35" s="31"/>
      <c r="H35" s="31"/>
      <c r="I35" s="32"/>
      <c r="J35" s="31"/>
    </row>
    <row r="36" spans="1:10" ht="18">
      <c r="A36" s="58"/>
      <c r="B36" s="58"/>
      <c r="C36" s="58"/>
      <c r="D36" s="30"/>
      <c r="E36" s="31"/>
      <c r="F36" s="32"/>
      <c r="G36" s="31"/>
      <c r="H36" s="31"/>
      <c r="I36" s="32"/>
      <c r="J36" s="31"/>
    </row>
    <row r="37" spans="1:10" s="1" customFormat="1" ht="18">
      <c r="A37" s="58"/>
      <c r="B37" s="58"/>
      <c r="C37" s="58"/>
      <c r="D37" s="30"/>
      <c r="E37" s="31"/>
      <c r="F37" s="32"/>
      <c r="G37" s="31"/>
      <c r="H37" s="31"/>
      <c r="I37" s="32"/>
      <c r="J37" s="31"/>
    </row>
    <row r="38" spans="1:10" s="1" customFormat="1" ht="18">
      <c r="A38" s="58"/>
      <c r="B38" s="58"/>
      <c r="C38" s="58"/>
      <c r="D38" s="30"/>
      <c r="E38" s="31"/>
      <c r="F38" s="32"/>
      <c r="G38" s="31"/>
      <c r="H38" s="31"/>
      <c r="I38" s="32"/>
      <c r="J38" s="31"/>
    </row>
    <row r="39" spans="1:10" s="1" customFormat="1" ht="18">
      <c r="A39" s="58"/>
      <c r="B39" s="58"/>
      <c r="C39" s="58"/>
      <c r="D39" s="30"/>
      <c r="E39" s="31"/>
      <c r="F39" s="32"/>
      <c r="G39" s="31"/>
      <c r="H39" s="31"/>
      <c r="I39" s="32"/>
      <c r="J39" s="31"/>
    </row>
    <row r="40" spans="1:10" s="1" customFormat="1" ht="18">
      <c r="A40" s="58"/>
      <c r="B40" s="58"/>
      <c r="C40" s="58"/>
      <c r="D40" s="30"/>
      <c r="E40" s="31"/>
      <c r="F40" s="32"/>
      <c r="G40" s="31"/>
      <c r="H40" s="31"/>
      <c r="I40" s="32"/>
      <c r="J40" s="31"/>
    </row>
    <row r="41" spans="1:10" s="1" customFormat="1" ht="18">
      <c r="A41" s="58"/>
      <c r="B41" s="58"/>
      <c r="C41" s="58"/>
      <c r="D41" s="30"/>
      <c r="E41" s="31"/>
      <c r="F41" s="32"/>
      <c r="G41" s="31"/>
      <c r="H41" s="31"/>
      <c r="I41" s="32"/>
      <c r="J41" s="31"/>
    </row>
    <row r="42" spans="1:10" s="1" customFormat="1" ht="18">
      <c r="A42" s="58"/>
      <c r="B42" s="58"/>
      <c r="C42" s="58"/>
      <c r="D42" s="30"/>
      <c r="E42" s="31"/>
      <c r="F42" s="32"/>
      <c r="G42" s="31"/>
      <c r="H42" s="31"/>
      <c r="I42" s="32"/>
      <c r="J42" s="31"/>
    </row>
    <row r="43" spans="1:10" s="1" customFormat="1" ht="18">
      <c r="A43" s="58"/>
      <c r="B43" s="58"/>
      <c r="C43" s="58"/>
      <c r="D43" s="33"/>
      <c r="E43" s="31"/>
      <c r="F43" s="32"/>
      <c r="G43" s="31"/>
      <c r="H43" s="31"/>
      <c r="I43" s="32"/>
      <c r="J43" s="31"/>
    </row>
    <row r="44" spans="1:10" s="1" customFormat="1" ht="18">
      <c r="A44" s="58"/>
      <c r="B44" s="58"/>
      <c r="C44" s="58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</mergeCells>
  <printOptions horizontalCentered="1"/>
  <pageMargins left="0.7" right="0.7" top="0.75" bottom="0.75" header="0.3" footer="0.3"/>
  <pageSetup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4E50-1866-4C08-A556-82E3C09CCBE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2024-06-25T16:32:01Z</cp:lastPrinted>
  <dcterms:created xsi:type="dcterms:W3CDTF">2017-11-07T22:41:21Z</dcterms:created>
  <dcterms:modified xsi:type="dcterms:W3CDTF">2024-06-25T16:35:19Z</dcterms:modified>
</cp:coreProperties>
</file>