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zucena.Valdez\Documentos\1. DGI\4. PARTICIPACIONES\2024\10. OCT\"/>
    </mc:Choice>
  </mc:AlternateContent>
  <xr:revisionPtr revIDLastSave="0" documentId="13_ncr:1_{8635A0AF-B3E7-4308-936A-D4707E37C9EB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PORTAL SEFIN" sheetId="1" r:id="rId1"/>
  </sheets>
  <definedNames>
    <definedName name="_xlnm.Print_Area" localSheetId="0">'PORTAL SEFIN'!$A$1:$N$32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M14" i="1" l="1"/>
  <c r="M10" i="1"/>
  <c r="M6" i="1"/>
  <c r="M7" i="1"/>
  <c r="M8" i="1"/>
  <c r="M9" i="1"/>
  <c r="M11" i="1"/>
  <c r="M12" i="1"/>
  <c r="M13" i="1"/>
  <c r="M15" i="1"/>
  <c r="M16" i="1"/>
  <c r="M17" i="1"/>
  <c r="E18" i="1" l="1"/>
  <c r="F18" i="1"/>
  <c r="G18" i="1"/>
  <c r="H18" i="1"/>
  <c r="I18" i="1"/>
  <c r="J18" i="1"/>
  <c r="K18" i="1"/>
  <c r="L18" i="1"/>
  <c r="B18" i="1" l="1"/>
  <c r="M5" i="1" l="1"/>
  <c r="E31" i="1"/>
  <c r="G26" i="1" l="1"/>
  <c r="G25" i="1"/>
  <c r="G30" i="1" l="1"/>
  <c r="G29" i="1"/>
  <c r="G28" i="1"/>
  <c r="G27" i="1"/>
  <c r="G24" i="1"/>
  <c r="G23" i="1" l="1"/>
  <c r="G22" i="1"/>
  <c r="M18" i="1" l="1"/>
  <c r="G31" i="1"/>
</calcChain>
</file>

<file path=xl/sharedStrings.xml><?xml version="1.0" encoding="utf-8"?>
<sst xmlns="http://schemas.openxmlformats.org/spreadsheetml/2006/main" count="51" uniqueCount="38">
  <si>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</si>
  <si>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</si>
  <si>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</si>
  <si>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</si>
  <si>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</si>
  <si>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</si>
  <si>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</si>
  <si>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</si>
  <si>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</si>
  <si>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</si>
  <si>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</si>
  <si>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</si>
  <si>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</si>
  <si>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</si>
  <si>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</si>
  <si>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</si>
  <si>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</si>
  <si>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</si>
  <si>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</si>
  <si>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</si>
  <si>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</si>
  <si>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</si>
  <si>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</si>
  <si>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</si>
  <si>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</si>
  <si>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</si>
  <si>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</si>
  <si>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</si>
  <si>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</si>
  <si>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</si>
  <si>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</si>
  <si>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</si>
  <si>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</si>
  <si>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DZITBALCHE</t>
  </si>
  <si>
    <t>SEYBAPLAYA</t>
  </si>
  <si>
    <t>PARTICIPACIONES A MUNICIPIOS OCTUBRE 2024</t>
  </si>
  <si>
    <t>SEGUNDO AJUSTE CUATRIMESTRAL 2024</t>
  </si>
  <si>
    <t>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</si>
</sst>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3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/>
  </cellStyleXfs>
  <cellXfs count="60">
    <xf numFmtId="0" fontId="0" fillId="0" borderId="0" xfId="0"/>
    <xf numFmtId="0" fontId="3" fillId="2" borderId="0" xfId="3" applyFont="1" applyFill="1"/>
    <xf numFmtId="0" fontId="3" fillId="0" borderId="0" xfId="3" applyFont="1"/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0" fillId="2" borderId="3" xfId="3" applyFont="1" applyFill="1" applyBorder="1"/>
    <xf numFmtId="3" fontId="3" fillId="2" borderId="0" xfId="3" applyNumberFormat="1" applyFont="1" applyFill="1"/>
    <xf numFmtId="44" fontId="11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0" fontId="10" fillId="2" borderId="0" xfId="3" applyFont="1" applyFill="1"/>
    <xf numFmtId="3" fontId="10" fillId="2" borderId="0" xfId="3" applyNumberFormat="1" applyFont="1" applyFill="1"/>
    <xf numFmtId="44" fontId="10" fillId="2" borderId="0" xfId="3" applyNumberFormat="1" applyFont="1" applyFill="1"/>
    <xf numFmtId="0" fontId="10" fillId="0" borderId="0" xfId="3" applyFont="1"/>
    <xf numFmtId="0" fontId="12" fillId="2" borderId="0" xfId="4" applyFont="1" applyFill="1" applyBorder="1" applyAlignment="1">
      <alignment horizontal="left" vertical="center"/>
    </xf>
    <xf numFmtId="0" fontId="11" fillId="0" borderId="0" xfId="3" applyFont="1"/>
    <xf numFmtId="0" fontId="11" fillId="2" borderId="0" xfId="3" applyFont="1" applyFill="1" applyBorder="1"/>
    <xf numFmtId="0" fontId="11" fillId="2" borderId="0" xfId="3" applyFont="1" applyFill="1"/>
    <xf numFmtId="0" fontId="14" fillId="2" borderId="0" xfId="4" applyFont="1" applyFill="1" applyBorder="1" applyAlignment="1">
      <alignment horizontal="center" vertical="center"/>
    </xf>
    <xf numFmtId="0" fontId="14" fillId="4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vertical="center"/>
    </xf>
    <xf numFmtId="0" fontId="15" fillId="2" borderId="0" xfId="3" applyFont="1" applyFill="1" applyBorder="1"/>
    <xf numFmtId="0" fontId="15" fillId="2" borderId="0" xfId="3" applyFont="1" applyFill="1"/>
    <xf numFmtId="0" fontId="15" fillId="0" borderId="0" xfId="3" applyFont="1"/>
    <xf numFmtId="0" fontId="12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1" fillId="2" borderId="0" xfId="1" applyNumberFormat="1" applyFont="1" applyFill="1" applyBorder="1"/>
    <xf numFmtId="164" fontId="8" fillId="2" borderId="0" xfId="1" applyNumberFormat="1" applyFont="1" applyFill="1" applyBorder="1"/>
    <xf numFmtId="164" fontId="18" fillId="2" borderId="0" xfId="1" applyNumberFormat="1" applyFont="1" applyFill="1" applyBorder="1"/>
    <xf numFmtId="164" fontId="11" fillId="2" borderId="0" xfId="1" applyNumberFormat="1" applyFont="1" applyFill="1"/>
    <xf numFmtId="164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3" applyFont="1" applyFill="1"/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1" fillId="2" borderId="0" xfId="3" applyFont="1" applyFill="1" applyBorder="1"/>
    <xf numFmtId="0" fontId="13" fillId="2" borderId="0" xfId="4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/>
    </xf>
    <xf numFmtId="165" fontId="11" fillId="2" borderId="0" xfId="3" applyNumberFormat="1" applyFont="1" applyFill="1" applyBorder="1"/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0" fontId="12" fillId="2" borderId="0" xfId="4" applyFont="1" applyFill="1" applyBorder="1" applyAlignment="1" applyProtection="1">
      <alignment horizontal="left" vertical="center" wrapText="1"/>
    </xf>
    <xf numFmtId="0" fontId="16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center" vertical="center" wrapText="1"/>
    </xf>
    <xf numFmtId="49" fontId="14" fillId="4" borderId="0" xfId="4" quotePrefix="1" applyNumberFormat="1" applyFont="1" applyFill="1" applyBorder="1" applyAlignment="1">
      <alignment horizontal="center" vertical="center"/>
    </xf>
    <xf numFmtId="49" fontId="14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left" vertical="center"/>
    </xf>
    <xf numFmtId="165" fontId="9" fillId="6" borderId="3" xfId="4" applyNumberFormat="1" applyFont="1" applyFill="1" applyBorder="1" applyAlignment="1">
      <alignment horizontal="center" vertical="center"/>
    </xf>
  </cellXfs>
  <cellStyles count="15">
    <cellStyle name="Millares" xfId="1" builtinId="3"/>
    <cellStyle name="Millares 2" xfId="8" xr:uid="{00000000-0005-0000-0000-000001000000}"/>
    <cellStyle name="Millares 2 2" xfId="10" xr:uid="{00000000-0005-0000-0000-000002000000}"/>
    <cellStyle name="Moneda" xfId="2" builtinId="4"/>
    <cellStyle name="Moneda 2" xfId="5" xr:uid="{00000000-0005-0000-0000-000004000000}"/>
    <cellStyle name="Moneda 2 2" xfId="7" xr:uid="{00000000-0005-0000-0000-000005000000}"/>
    <cellStyle name="Moneda 2 2 2" xfId="11" xr:uid="{00000000-0005-0000-0000-000006000000}"/>
    <cellStyle name="Normal" xfId="0" builtinId="0"/>
    <cellStyle name="Normal 12 2" xfId="3" xr:uid="{00000000-0005-0000-0000-000008000000}"/>
    <cellStyle name="Normal 2" xfId="4" xr:uid="{00000000-0005-0000-0000-000009000000}"/>
    <cellStyle name="Normal 2 2" xfId="9" xr:uid="{00000000-0005-0000-0000-00000A000000}"/>
    <cellStyle name="Normal 2 3" xfId="14" xr:uid="{00000000-0005-0000-0000-00000B000000}"/>
    <cellStyle name="Porcentaje 2" xfId="13" xr:uid="{00000000-0005-0000-0000-00000C000000}"/>
    <cellStyle name="Porcentual 3" xfId="6" xr:uid="{00000000-0005-0000-0000-00000D000000}"/>
    <cellStyle name="Porcentual 3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383274</xdr:colOff>
      <xdr:row>0</xdr:row>
      <xdr:rowOff>106150</xdr:rowOff>
    </xdr:from>
    <xdr:to>
      <xdr:col>0</xdr:col>
      <xdr:colOff>1704662</xdr:colOff>
      <xdr:row>1</xdr:row>
      <xdr:rowOff>252683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74" y="10615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21</xdr:row>
      <xdr:rowOff>287547</xdr:rowOff>
    </xdr:from>
    <xdr:to>
      <xdr:col>6</xdr:col>
      <xdr:colOff>1651197</xdr:colOff>
      <xdr:row>22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23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47"/>
  <sheetViews>
    <sheetView tabSelected="1" zoomScale="40" zoomScaleNormal="40" workbookViewId="0">
      <selection activeCell="M54" sqref="M54"/>
    </sheetView>
  </sheetViews>
  <sheetFormatPr baseColWidth="10" defaultRowHeight="14.25"/>
  <cols>
    <col min="1" max="1" width="35.42578125" style="1" customWidth="1"/>
    <col min="2" max="2" width="36.140625" style="1" customWidth="1"/>
    <col min="3" max="3" width="33.28515625" style="1" customWidth="1"/>
    <col min="4" max="4" width="32.42578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36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52" t="s">
        <v>35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8" ht="58.5" customHeight="1" thickBot="1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43"/>
    </row>
    <row r="3" spans="1:18" s="4" customFormat="1" ht="56.25" customHeight="1" thickBot="1">
      <c r="A3" s="54" t="s">
        <v>0</v>
      </c>
      <c r="B3" s="54" t="s">
        <v>1</v>
      </c>
      <c r="C3" s="54" t="s">
        <v>2</v>
      </c>
      <c r="D3" s="54"/>
      <c r="E3" s="54" t="s">
        <v>3</v>
      </c>
      <c r="F3" s="54" t="s">
        <v>4</v>
      </c>
      <c r="G3" s="54" t="s">
        <v>5</v>
      </c>
      <c r="H3" s="54" t="s">
        <v>6</v>
      </c>
      <c r="I3" s="54" t="s">
        <v>7</v>
      </c>
      <c r="J3" s="54" t="s">
        <v>8</v>
      </c>
      <c r="K3" s="54" t="s">
        <v>9</v>
      </c>
      <c r="L3" s="55" t="s">
        <v>10</v>
      </c>
      <c r="M3" s="57" t="s">
        <v>11</v>
      </c>
      <c r="N3" s="3"/>
    </row>
    <row r="4" spans="1:18" s="4" customFormat="1" ht="66.75" customHeight="1" thickBot="1">
      <c r="A4" s="54"/>
      <c r="B4" s="54"/>
      <c r="C4" s="5">
        <v>0.7</v>
      </c>
      <c r="D4" s="5">
        <v>0.3</v>
      </c>
      <c r="E4" s="54"/>
      <c r="F4" s="54"/>
      <c r="G4" s="54"/>
      <c r="H4" s="54"/>
      <c r="I4" s="54"/>
      <c r="J4" s="54"/>
      <c r="K4" s="54"/>
      <c r="L4" s="56"/>
      <c r="M4" s="57"/>
      <c r="N4" s="3"/>
    </row>
    <row r="5" spans="1:18" ht="29.25" customHeight="1" thickBot="1">
      <c r="A5" s="6" t="s">
        <v>12</v>
      </c>
      <c r="B5" s="45">
        <v>-1800847.4600000009</v>
      </c>
      <c r="C5" s="45">
        <v>-292375.6799999997</v>
      </c>
      <c r="D5" s="45">
        <v>-164393.14999999991</v>
      </c>
      <c r="E5" s="45">
        <v>0</v>
      </c>
      <c r="F5" s="45">
        <v>0</v>
      </c>
      <c r="G5" s="45">
        <v>76281.37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45">
        <f>SUM(B5:L5)</f>
        <v>-2181334.9200000004</v>
      </c>
      <c r="N5" s="7">
        <v>7325624.5840751091</v>
      </c>
      <c r="Q5" s="8"/>
      <c r="R5" s="9"/>
    </row>
    <row r="6" spans="1:18" ht="29.25" customHeight="1" thickBot="1">
      <c r="A6" s="10" t="s">
        <v>13</v>
      </c>
      <c r="B6" s="46">
        <v>-1901416.6799999997</v>
      </c>
      <c r="C6" s="46">
        <v>-306252.93999999948</v>
      </c>
      <c r="D6" s="46">
        <v>-277421.58999999985</v>
      </c>
      <c r="E6" s="46">
        <v>0</v>
      </c>
      <c r="F6" s="46">
        <v>0</v>
      </c>
      <c r="G6" s="46">
        <v>83008.72000000003</v>
      </c>
      <c r="H6" s="46">
        <v>0</v>
      </c>
      <c r="I6" s="46">
        <v>0</v>
      </c>
      <c r="J6" s="46">
        <v>0</v>
      </c>
      <c r="K6" s="46">
        <v>0</v>
      </c>
      <c r="L6" s="46">
        <v>0</v>
      </c>
      <c r="M6" s="46">
        <f t="shared" ref="M6:M17" si="0">SUM(B6:L6)</f>
        <v>-2402082.4899999988</v>
      </c>
      <c r="N6" s="7">
        <v>10087148.153269671</v>
      </c>
      <c r="Q6" s="8"/>
      <c r="R6" s="9"/>
    </row>
    <row r="7" spans="1:18" ht="29.25" customHeight="1" thickBot="1">
      <c r="A7" s="6" t="s">
        <v>14</v>
      </c>
      <c r="B7" s="45">
        <v>-12926752.189999968</v>
      </c>
      <c r="C7" s="45">
        <v>-2028896.8899999969</v>
      </c>
      <c r="D7" s="45">
        <v>-2008349.75</v>
      </c>
      <c r="E7" s="45">
        <v>0</v>
      </c>
      <c r="F7" s="45">
        <v>0</v>
      </c>
      <c r="G7" s="45">
        <v>617856.60000000009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5">
        <f t="shared" si="0"/>
        <v>-16346142.229999965</v>
      </c>
      <c r="N7" s="7">
        <v>38195681.677823335</v>
      </c>
      <c r="Q7" s="8"/>
      <c r="R7" s="9"/>
    </row>
    <row r="8" spans="1:18" ht="29.25" customHeight="1" thickBot="1">
      <c r="A8" s="10" t="s">
        <v>15</v>
      </c>
      <c r="B8" s="46">
        <v>-2381349.2300000004</v>
      </c>
      <c r="C8" s="46">
        <v>-385206.45000000019</v>
      </c>
      <c r="D8" s="46">
        <v>-301825.13000000012</v>
      </c>
      <c r="E8" s="46">
        <v>0</v>
      </c>
      <c r="F8" s="46">
        <v>0</v>
      </c>
      <c r="G8" s="46">
        <v>102296.63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f t="shared" si="0"/>
        <v>-2966084.1800000006</v>
      </c>
      <c r="N8" s="7">
        <v>9452981.5911252405</v>
      </c>
      <c r="Q8" s="8"/>
      <c r="R8" s="9"/>
    </row>
    <row r="9" spans="1:18" ht="29.25" customHeight="1" thickBot="1">
      <c r="A9" s="6" t="s">
        <v>16</v>
      </c>
      <c r="B9" s="45">
        <v>-11630907.599999994</v>
      </c>
      <c r="C9" s="45">
        <v>-1832072.6000000015</v>
      </c>
      <c r="D9" s="45">
        <v>-1650641.6100000003</v>
      </c>
      <c r="E9" s="45">
        <v>0</v>
      </c>
      <c r="F9" s="45">
        <v>0</v>
      </c>
      <c r="G9" s="45">
        <v>549311.66999999993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f t="shared" si="0"/>
        <v>-14564310.139999995</v>
      </c>
      <c r="N9" s="7">
        <v>46218312.012863129</v>
      </c>
      <c r="Q9" s="8"/>
      <c r="R9" s="9"/>
    </row>
    <row r="10" spans="1:18" ht="29.25" customHeight="1" thickBot="1">
      <c r="A10" s="10" t="s">
        <v>17</v>
      </c>
      <c r="B10" s="46">
        <v>-3396063.4200000018</v>
      </c>
      <c r="C10" s="46">
        <v>-544089.1799999997</v>
      </c>
      <c r="D10" s="46">
        <v>-477103.0299999998</v>
      </c>
      <c r="E10" s="46">
        <v>0</v>
      </c>
      <c r="F10" s="46">
        <v>0</v>
      </c>
      <c r="G10" s="46">
        <v>151179.29000000004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f t="shared" si="0"/>
        <v>-4266076.3400000008</v>
      </c>
      <c r="N10" s="7">
        <v>14290485.743763685</v>
      </c>
      <c r="Q10" s="8"/>
      <c r="R10" s="9"/>
    </row>
    <row r="11" spans="1:18" ht="29.25" customHeight="1" thickBot="1">
      <c r="A11" s="6" t="s">
        <v>33</v>
      </c>
      <c r="B11" s="45">
        <v>-721212.77999999933</v>
      </c>
      <c r="C11" s="45">
        <v>-115761.57999999984</v>
      </c>
      <c r="D11" s="45">
        <v>-98697.939999999944</v>
      </c>
      <c r="E11" s="45">
        <v>0</v>
      </c>
      <c r="F11" s="45">
        <v>0</v>
      </c>
      <c r="G11" s="45">
        <v>31889.209999999992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f t="shared" si="0"/>
        <v>-903783.08999999915</v>
      </c>
      <c r="N11" s="7"/>
      <c r="Q11" s="8"/>
      <c r="R11" s="9"/>
    </row>
    <row r="12" spans="1:18" ht="29.25" customHeight="1" thickBot="1">
      <c r="A12" s="10" t="s">
        <v>18</v>
      </c>
      <c r="B12" s="46">
        <v>-2937969.3099999949</v>
      </c>
      <c r="C12" s="46">
        <v>-473586.1400000006</v>
      </c>
      <c r="D12" s="46">
        <v>-376417.06999999983</v>
      </c>
      <c r="E12" s="46">
        <v>0</v>
      </c>
      <c r="F12" s="46">
        <v>0</v>
      </c>
      <c r="G12" s="46">
        <v>127877.97000000009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f t="shared" si="0"/>
        <v>-3660094.5499999952</v>
      </c>
      <c r="N12" s="7">
        <v>10532812.624183219</v>
      </c>
      <c r="Q12" s="8"/>
      <c r="R12" s="9"/>
    </row>
    <row r="13" spans="1:18" ht="29.25" customHeight="1" thickBot="1">
      <c r="A13" s="6" t="s">
        <v>19</v>
      </c>
      <c r="B13" s="45">
        <v>-1753272.370000001</v>
      </c>
      <c r="C13" s="45">
        <v>-284247.56999999937</v>
      </c>
      <c r="D13" s="45">
        <v>-190112.04000000004</v>
      </c>
      <c r="E13" s="45">
        <v>0</v>
      </c>
      <c r="F13" s="45">
        <v>0</v>
      </c>
      <c r="G13" s="45">
        <v>74673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f t="shared" si="0"/>
        <v>-2152958.9800000004</v>
      </c>
      <c r="N13" s="7">
        <v>6514633.5508965496</v>
      </c>
      <c r="Q13" s="8"/>
      <c r="R13" s="9"/>
    </row>
    <row r="14" spans="1:18" ht="29.25" customHeight="1" thickBot="1">
      <c r="A14" s="10" t="s">
        <v>20</v>
      </c>
      <c r="B14" s="46">
        <v>-2188810.7699999996</v>
      </c>
      <c r="C14" s="46">
        <v>-354744.03000000026</v>
      </c>
      <c r="D14" s="46">
        <v>-329676.30000000005</v>
      </c>
      <c r="E14" s="46">
        <v>0</v>
      </c>
      <c r="F14" s="46">
        <v>0</v>
      </c>
      <c r="G14" s="46">
        <v>93338.430000000051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f t="shared" si="0"/>
        <v>-2779892.6699999995</v>
      </c>
      <c r="N14" s="7">
        <v>8058342.1908190576</v>
      </c>
      <c r="Q14" s="8"/>
      <c r="R14" s="9"/>
    </row>
    <row r="15" spans="1:18" ht="29.25" customHeight="1" thickBot="1">
      <c r="A15" s="6" t="s">
        <v>21</v>
      </c>
      <c r="B15" s="45">
        <v>-1692903.3900000006</v>
      </c>
      <c r="C15" s="45">
        <v>-284006.29000000097</v>
      </c>
      <c r="D15" s="45">
        <v>-57746.650000000023</v>
      </c>
      <c r="E15" s="45">
        <v>0</v>
      </c>
      <c r="F15" s="45">
        <v>0</v>
      </c>
      <c r="G15" s="45">
        <v>62490.5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f t="shared" si="0"/>
        <v>-1972165.8300000015</v>
      </c>
      <c r="N15" s="7">
        <v>7138102.7492167363</v>
      </c>
      <c r="Q15" s="8"/>
      <c r="R15" s="9"/>
    </row>
    <row r="16" spans="1:18" ht="29.25" customHeight="1" thickBot="1">
      <c r="A16" s="10" t="s">
        <v>34</v>
      </c>
      <c r="B16" s="46">
        <v>-657699.45000000019</v>
      </c>
      <c r="C16" s="46">
        <v>-105667.33999999985</v>
      </c>
      <c r="D16" s="46">
        <v>-91772.379999999946</v>
      </c>
      <c r="E16" s="46">
        <v>0</v>
      </c>
      <c r="F16" s="46">
        <v>0</v>
      </c>
      <c r="G16" s="46">
        <v>28979.98000000001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f t="shared" si="0"/>
        <v>-826159.19</v>
      </c>
      <c r="N16" s="7"/>
      <c r="Q16" s="8"/>
      <c r="R16" s="9"/>
    </row>
    <row r="17" spans="1:39" ht="29.25" customHeight="1" thickBot="1">
      <c r="A17" s="6" t="s">
        <v>22</v>
      </c>
      <c r="B17" s="45">
        <v>-1296585.6700000018</v>
      </c>
      <c r="C17" s="45">
        <v>-214990.52000000002</v>
      </c>
      <c r="D17" s="45">
        <v>-59704.709999999992</v>
      </c>
      <c r="E17" s="45">
        <v>0</v>
      </c>
      <c r="F17" s="45">
        <v>0</v>
      </c>
      <c r="G17" s="45">
        <v>50406.829999999958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f t="shared" si="0"/>
        <v>-1520874.0700000017</v>
      </c>
      <c r="N17" s="7">
        <v>5572340.8719642879</v>
      </c>
      <c r="Q17" s="8"/>
      <c r="R17" s="9"/>
    </row>
    <row r="18" spans="1:39" s="15" customFormat="1" ht="42.75" customHeight="1" thickBot="1">
      <c r="A18" s="11" t="s">
        <v>23</v>
      </c>
      <c r="B18" s="59">
        <f t="shared" ref="B18:M18" si="1">SUM(B5:B17)</f>
        <v>-45285790.319999963</v>
      </c>
      <c r="C18" s="59">
        <f t="shared" si="1"/>
        <v>-7221897.209999999</v>
      </c>
      <c r="D18" s="59">
        <f t="shared" si="1"/>
        <v>-6083861.3499999996</v>
      </c>
      <c r="E18" s="59">
        <f t="shared" si="1"/>
        <v>0</v>
      </c>
      <c r="F18" s="59">
        <f t="shared" si="1"/>
        <v>0</v>
      </c>
      <c r="G18" s="59">
        <f t="shared" si="1"/>
        <v>2049590.2000000007</v>
      </c>
      <c r="H18" s="59">
        <f t="shared" si="1"/>
        <v>0</v>
      </c>
      <c r="I18" s="59">
        <f t="shared" si="1"/>
        <v>0</v>
      </c>
      <c r="J18" s="59">
        <f t="shared" si="1"/>
        <v>0</v>
      </c>
      <c r="K18" s="59">
        <f t="shared" si="1"/>
        <v>0</v>
      </c>
      <c r="L18" s="59">
        <f t="shared" si="1"/>
        <v>0</v>
      </c>
      <c r="M18" s="59">
        <f t="shared" si="1"/>
        <v>-56541958.679999955</v>
      </c>
      <c r="N18" s="7"/>
      <c r="O18" s="12"/>
      <c r="P18" s="13"/>
      <c r="Q18" s="12"/>
      <c r="R18" s="14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</row>
    <row r="19" spans="1:39" ht="27" customHeight="1">
      <c r="A19" s="58" t="s">
        <v>24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16"/>
    </row>
    <row r="20" spans="1:39" s="17" customFormat="1" ht="18" customHeight="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1:39" s="25" customFormat="1" ht="33" customHeight="1">
      <c r="A21" s="50" t="s">
        <v>37</v>
      </c>
      <c r="B21" s="51"/>
      <c r="C21" s="51"/>
      <c r="D21" s="20"/>
      <c r="E21" s="21" t="s">
        <v>25</v>
      </c>
      <c r="F21" s="22"/>
      <c r="G21" s="21" t="s">
        <v>26</v>
      </c>
      <c r="H21" s="23"/>
      <c r="I21" s="23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</row>
    <row r="22" spans="1:39" s="17" customFormat="1" ht="24.75" customHeight="1">
      <c r="A22" s="48" t="s">
        <v>27</v>
      </c>
      <c r="B22" s="48"/>
      <c r="C22" s="48"/>
      <c r="D22" s="26"/>
      <c r="E22" s="39">
        <v>-188690793</v>
      </c>
      <c r="F22" s="37" t="s">
        <v>28</v>
      </c>
      <c r="G22" s="39">
        <f>E22*0.24</f>
        <v>-45285790.32</v>
      </c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</row>
    <row r="23" spans="1:39" s="17" customFormat="1" ht="24.75" customHeight="1">
      <c r="A23" s="48" t="s">
        <v>29</v>
      </c>
      <c r="B23" s="48"/>
      <c r="C23" s="48"/>
      <c r="D23" s="26"/>
      <c r="E23" s="39">
        <v>-7221897.21</v>
      </c>
      <c r="F23" s="37" t="s">
        <v>32</v>
      </c>
      <c r="G23" s="39">
        <f>E23*100%</f>
        <v>-7221897.21</v>
      </c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</row>
    <row r="24" spans="1:39" s="17" customFormat="1" ht="24.75" customHeight="1">
      <c r="A24" s="48" t="s">
        <v>30</v>
      </c>
      <c r="B24" s="48"/>
      <c r="C24" s="48"/>
      <c r="D24" s="26"/>
      <c r="E24" s="39">
        <v>-6083861.3499999996</v>
      </c>
      <c r="F24" s="37" t="s">
        <v>32</v>
      </c>
      <c r="G24" s="39">
        <f>E24*100%</f>
        <v>-6083861.3499999996</v>
      </c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</row>
    <row r="25" spans="1:39" s="17" customFormat="1" ht="24.75" hidden="1" customHeight="1">
      <c r="A25" s="48" t="s">
        <v>3</v>
      </c>
      <c r="B25" s="48"/>
      <c r="C25" s="48"/>
      <c r="D25" s="26"/>
      <c r="E25" s="39"/>
      <c r="F25" s="37" t="s">
        <v>31</v>
      </c>
      <c r="G25" s="39">
        <f>E25*0.2</f>
        <v>0</v>
      </c>
      <c r="H25" s="18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</row>
    <row r="26" spans="1:39" s="17" customFormat="1" ht="27.75" hidden="1" customHeight="1">
      <c r="A26" s="48" t="s">
        <v>4</v>
      </c>
      <c r="B26" s="48"/>
      <c r="C26" s="48"/>
      <c r="D26" s="26"/>
      <c r="E26" s="39"/>
      <c r="F26" s="37" t="s">
        <v>31</v>
      </c>
      <c r="G26" s="39">
        <f t="shared" ref="G26:G27" si="2">E26*0.2</f>
        <v>0</v>
      </c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</row>
    <row r="27" spans="1:39" s="17" customFormat="1" ht="24" customHeight="1">
      <c r="A27" s="48" t="s">
        <v>5</v>
      </c>
      <c r="B27" s="48"/>
      <c r="C27" s="48"/>
      <c r="D27" s="26"/>
      <c r="E27" s="39">
        <v>10247951</v>
      </c>
      <c r="F27" s="37" t="s">
        <v>31</v>
      </c>
      <c r="G27" s="39">
        <f t="shared" si="2"/>
        <v>2049590.2000000002</v>
      </c>
      <c r="H27" s="18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</row>
    <row r="28" spans="1:39" s="17" customFormat="1" ht="47.25" hidden="1" customHeight="1">
      <c r="A28" s="48" t="s">
        <v>7</v>
      </c>
      <c r="B28" s="48"/>
      <c r="C28" s="48"/>
      <c r="D28" s="26"/>
      <c r="E28" s="39">
        <v>0</v>
      </c>
      <c r="F28" s="37" t="s">
        <v>31</v>
      </c>
      <c r="G28" s="39">
        <f>E28*0.2</f>
        <v>0</v>
      </c>
      <c r="H28" s="1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</row>
    <row r="29" spans="1:39" s="17" customFormat="1" ht="45.75" hidden="1" customHeight="1">
      <c r="A29" s="48" t="s">
        <v>8</v>
      </c>
      <c r="B29" s="48"/>
      <c r="C29" s="48"/>
      <c r="D29" s="26"/>
      <c r="E29" s="39">
        <v>0</v>
      </c>
      <c r="F29" s="37" t="s">
        <v>31</v>
      </c>
      <c r="G29" s="39">
        <f>E29*0.2</f>
        <v>0</v>
      </c>
      <c r="H29" s="18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</row>
    <row r="30" spans="1:39" s="17" customFormat="1" ht="32.25" hidden="1" customHeight="1">
      <c r="A30" s="48" t="s">
        <v>9</v>
      </c>
      <c r="B30" s="48"/>
      <c r="C30" s="48"/>
      <c r="D30" s="26"/>
      <c r="E30" s="39">
        <v>0</v>
      </c>
      <c r="F30" s="37" t="s">
        <v>28</v>
      </c>
      <c r="G30" s="39">
        <f>E30*0.24</f>
        <v>0</v>
      </c>
      <c r="H30" s="1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</row>
    <row r="31" spans="1:39" s="17" customFormat="1" ht="29.25" customHeight="1" thickBot="1">
      <c r="A31" s="49" t="s">
        <v>23</v>
      </c>
      <c r="B31" s="49"/>
      <c r="C31" s="49"/>
      <c r="D31" s="27"/>
      <c r="E31" s="40">
        <f>SUM(E22:E30)</f>
        <v>-191748600.56</v>
      </c>
      <c r="F31" s="38"/>
      <c r="G31" s="40">
        <f>SUM(G22:G30)</f>
        <v>-56541958.68</v>
      </c>
      <c r="H31" s="44"/>
      <c r="I31" s="18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</row>
    <row r="32" spans="1:39" s="17" customFormat="1" ht="18.75" thickTop="1">
      <c r="A32" s="18"/>
      <c r="B32" s="18"/>
      <c r="C32" s="18"/>
      <c r="D32" s="18"/>
      <c r="E32" s="18"/>
      <c r="F32" s="18"/>
      <c r="G32" s="18"/>
      <c r="H32" s="18"/>
      <c r="I32" s="18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</row>
    <row r="33" spans="1:10" ht="31.5" customHeight="1">
      <c r="A33" s="41"/>
      <c r="B33" s="28"/>
      <c r="C33" s="28"/>
      <c r="D33" s="28"/>
      <c r="E33" s="28"/>
      <c r="F33" s="28"/>
      <c r="G33" s="28"/>
      <c r="H33" s="28"/>
      <c r="I33" s="28"/>
    </row>
    <row r="34" spans="1:10">
      <c r="A34" s="28"/>
      <c r="B34" s="28"/>
      <c r="C34" s="28"/>
      <c r="D34" s="28"/>
      <c r="E34" s="28"/>
      <c r="F34" s="28"/>
      <c r="G34" s="28"/>
      <c r="H34" s="28"/>
      <c r="I34" s="28"/>
    </row>
    <row r="35" spans="1:10" ht="18">
      <c r="A35" s="47"/>
      <c r="B35" s="47"/>
      <c r="C35" s="47"/>
      <c r="D35" s="29"/>
      <c r="E35" s="30"/>
      <c r="F35" s="31"/>
      <c r="G35" s="30"/>
      <c r="H35" s="30"/>
      <c r="I35" s="31"/>
      <c r="J35" s="30"/>
    </row>
    <row r="36" spans="1:10" ht="18">
      <c r="A36" s="47"/>
      <c r="B36" s="47"/>
      <c r="C36" s="47"/>
      <c r="D36" s="29"/>
      <c r="E36" s="30"/>
      <c r="F36" s="31"/>
      <c r="G36" s="30"/>
      <c r="H36" s="30"/>
      <c r="I36" s="31"/>
      <c r="J36" s="30"/>
    </row>
    <row r="37" spans="1:10" s="1" customFormat="1" ht="18">
      <c r="A37" s="47"/>
      <c r="B37" s="47"/>
      <c r="C37" s="47"/>
      <c r="D37" s="29"/>
      <c r="E37" s="30"/>
      <c r="F37" s="31"/>
      <c r="G37" s="30"/>
      <c r="H37" s="30"/>
      <c r="I37" s="31"/>
      <c r="J37" s="30"/>
    </row>
    <row r="38" spans="1:10" s="1" customFormat="1" ht="18">
      <c r="A38" s="47"/>
      <c r="B38" s="47"/>
      <c r="C38" s="47"/>
      <c r="D38" s="29"/>
      <c r="E38" s="30"/>
      <c r="F38" s="31"/>
      <c r="G38" s="30"/>
      <c r="H38" s="30"/>
      <c r="I38" s="31"/>
      <c r="J38" s="30"/>
    </row>
    <row r="39" spans="1:10" s="1" customFormat="1" ht="18">
      <c r="A39" s="47"/>
      <c r="B39" s="47"/>
      <c r="C39" s="47"/>
      <c r="D39" s="29"/>
      <c r="E39" s="30"/>
      <c r="F39" s="31"/>
      <c r="G39" s="30"/>
      <c r="H39" s="30"/>
      <c r="I39" s="31"/>
      <c r="J39" s="30"/>
    </row>
    <row r="40" spans="1:10" s="1" customFormat="1" ht="18">
      <c r="A40" s="47"/>
      <c r="B40" s="47"/>
      <c r="C40" s="47"/>
      <c r="D40" s="29"/>
      <c r="E40" s="30"/>
      <c r="F40" s="31"/>
      <c r="G40" s="30"/>
      <c r="H40" s="30"/>
      <c r="I40" s="31"/>
      <c r="J40" s="30"/>
    </row>
    <row r="41" spans="1:10" s="1" customFormat="1" ht="18">
      <c r="A41" s="47"/>
      <c r="B41" s="47"/>
      <c r="C41" s="47"/>
      <c r="D41" s="29"/>
      <c r="E41" s="30"/>
      <c r="F41" s="31"/>
      <c r="G41" s="30"/>
      <c r="H41" s="30"/>
      <c r="I41" s="31"/>
      <c r="J41" s="30"/>
    </row>
    <row r="42" spans="1:10" s="1" customFormat="1" ht="18">
      <c r="A42" s="47"/>
      <c r="B42" s="47"/>
      <c r="C42" s="47"/>
      <c r="D42" s="29"/>
      <c r="E42" s="30"/>
      <c r="F42" s="31"/>
      <c r="G42" s="30"/>
      <c r="H42" s="30"/>
      <c r="I42" s="31"/>
      <c r="J42" s="30"/>
    </row>
    <row r="43" spans="1:10" s="1" customFormat="1" ht="18">
      <c r="A43" s="47"/>
      <c r="B43" s="47"/>
      <c r="C43" s="47"/>
      <c r="D43" s="32"/>
      <c r="E43" s="30"/>
      <c r="F43" s="31"/>
      <c r="G43" s="30"/>
      <c r="H43" s="30"/>
      <c r="I43" s="31"/>
      <c r="J43" s="30"/>
    </row>
    <row r="44" spans="1:10" s="1" customFormat="1" ht="18">
      <c r="A44" s="47"/>
      <c r="B44" s="47"/>
      <c r="C44" s="47"/>
      <c r="D44" s="29"/>
      <c r="E44" s="30"/>
      <c r="F44" s="31"/>
      <c r="G44" s="30"/>
      <c r="H44" s="30"/>
      <c r="I44" s="31"/>
      <c r="J44" s="30"/>
    </row>
    <row r="45" spans="1:10" s="1" customFormat="1" ht="18">
      <c r="A45" s="28"/>
      <c r="B45" s="28"/>
      <c r="C45" s="28"/>
      <c r="D45" s="33"/>
      <c r="E45" s="33"/>
      <c r="F45" s="33"/>
      <c r="G45" s="33"/>
      <c r="H45" s="33"/>
      <c r="I45" s="33"/>
      <c r="J45" s="33"/>
    </row>
    <row r="46" spans="1:10" s="1" customFormat="1" ht="15.75">
      <c r="A46" s="28"/>
      <c r="B46" s="28"/>
      <c r="C46" s="28"/>
      <c r="D46" s="34"/>
      <c r="E46" s="34"/>
      <c r="F46" s="30"/>
      <c r="G46" s="30"/>
      <c r="H46" s="30"/>
      <c r="I46" s="31"/>
    </row>
    <row r="47" spans="1:10" ht="15.75">
      <c r="D47" s="35"/>
      <c r="E47" s="35"/>
      <c r="F47" s="35"/>
      <c r="G47" s="35"/>
      <c r="I47" s="36"/>
    </row>
  </sheetData>
  <mergeCells count="36"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  <mergeCell ref="A44:C44"/>
    <mergeCell ref="A36:C36"/>
    <mergeCell ref="A37:C37"/>
    <mergeCell ref="A38:C38"/>
    <mergeCell ref="A39:C39"/>
    <mergeCell ref="A40:C40"/>
    <mergeCell ref="A41:C41"/>
    <mergeCell ref="A42:C42"/>
    <mergeCell ref="A43:C43"/>
    <mergeCell ref="A35:C35"/>
    <mergeCell ref="A22:C22"/>
    <mergeCell ref="A23:C23"/>
    <mergeCell ref="A24:C24"/>
    <mergeCell ref="A25:C25"/>
    <mergeCell ref="A27:C27"/>
    <mergeCell ref="A28:C28"/>
    <mergeCell ref="A29:C29"/>
    <mergeCell ref="A26:C26"/>
    <mergeCell ref="A31:C31"/>
    <mergeCell ref="A30:C30"/>
  </mergeCells>
  <printOptions horizontalCentered="1"/>
  <pageMargins left="0.7" right="0.7" top="0.75" bottom="0.75" header="0.3" footer="0.3"/>
  <pageSetup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L.A.F Tania Chay</cp:lastModifiedBy>
  <cp:lastPrinted>2024-10-30T17:03:54Z</cp:lastPrinted>
  <dcterms:created xsi:type="dcterms:W3CDTF">2017-11-07T22:41:21Z</dcterms:created>
  <dcterms:modified xsi:type="dcterms:W3CDTF">2024-10-30T17:04:08Z</dcterms:modified>
</cp:coreProperties>
</file>