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90" windowHeight="10935" activeTab="0"/>
  </bookViews>
  <sheets>
    <sheet name="COMPENSACIÓN ANUAL" sheetId="1" r:id="rId1"/>
    <sheet name="CORRECCIÓN DEL 4 TRIMESTRE 2023" sheetId="2" r:id="rId2"/>
  </sheets>
  <definedNames>
    <definedName name="_xlnm.Print_Area" localSheetId="0">'COMPENSACIÓN ANUAL'!$A$1:$O$73</definedName>
    <definedName name="_xlnm.Print_Area" localSheetId="1">'CORRECCIÓN DEL 4 TRIMESTRE 2023'!$A$1:$O$83</definedName>
  </definedNames>
  <calcPr fullCalcOnLoad="1"/>
</workbook>
</file>

<file path=xl/sharedStrings.xml><?xml version="1.0" encoding="utf-8"?>
<sst xmlns="http://schemas.openxmlformats.org/spreadsheetml/2006/main" count="228" uniqueCount="41">
  <si>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</si>
  <si>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</si>
  <si>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</si>
  <si>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</si>
  <si>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</si>
  <si>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</si>
  <si>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</si>
  <si>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</si>
  <si>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</si>
  <si>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</si>
  <si>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</si>
  <si>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</si>
  <si>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</si>
  <si>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</si>
  <si>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</si>
  <si>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</si>
  <si>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</si>
  <si>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</si>
  <si>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</si>
  <si>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</si>
  <si>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</si>
  <si>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</si>
  <si>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</si>
  <si>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</si>
  <si>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</si>
  <si>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</si>
  <si>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</si>
  <si>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</si>
  <si>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</si>
  <si>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</si>
  <si>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</si>
  <si>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</si>
  <si>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DZITBALCHE</t>
  </si>
  <si>
    <t>SEYBAPLAYA</t>
  </si>
  <si>
    <t>PARTICIPACIONES A MUNICIPIOS  DE LA COMPENSACIÓN ANUAL 2023 DEL FEIEF</t>
  </si>
  <si>
    <t xml:space="preserve"> COMPENSACIÓN ANUAL 2023 DEL FEIEF</t>
  </si>
  <si>
    <t>CORRECCIÓN DEL 4° TRIMESTRE 2023 DEL FEIEF</t>
  </si>
  <si>
    <t>PARTICIPACIONES A MUNICIPIOS  DE LA CORRECCIÓN DEL 4° TRIMESTRE 2023 DEL FEIEF| DICE</t>
  </si>
  <si>
    <t>PARTICIPACIONES A MUNICIPIOS  DE LA CORRECCIÓN DEL 4° TRIMESTRE 2023 DEL FEIEF| DEBE DECIR</t>
  </si>
  <si>
    <t>PARTICIPACIONES A MUNICIPIOS  DE LA CORRECCIÓN DEL 4° TRIMESTRE 2023 DEL FEIEF| DIFERENCIAS</t>
  </si>
  <si>
    <t>MONTOS A APLICAR A LAS PARTICIPACIONES A MUNICIPIOS  DE LA COMPENSACIÓN ANUAL 2023 DEL FEIEF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</si>
</sst>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  <numFmt numFmtId="169" formatCode="0.000000%"/>
    <numFmt numFmtId="170" formatCode="#,##0.00_ ;\-#,##0.00\ "/>
    <numFmt numFmtId="171" formatCode="#,##0.000000000"/>
    <numFmt numFmtId="172" formatCode="#,##0_ ;\-#,##0\ "/>
    <numFmt numFmtId="173" formatCode="#,##0.000000000_ ;\-#,##0.000000000\ "/>
    <numFmt numFmtId="174" formatCode="&quot;$&quot;#,##0.00"/>
    <numFmt numFmtId="175" formatCode="_-* #,##0.000000_-;\-* #,##0.000000_-;_-* &quot;-&quot;??_-;_-@_-"/>
    <numFmt numFmtId="176" formatCode="0.00000000000%"/>
    <numFmt numFmtId="177" formatCode="_-* #,##0.00000000_-;\-* #,##0.00000000_-;_-* &quot;-&quot;??_-;_-@_-"/>
    <numFmt numFmtId="178" formatCode="0.000000000"/>
    <numFmt numFmtId="179" formatCode="0.00000000000"/>
    <numFmt numFmtId="180" formatCode="#,##0.00000000000"/>
    <numFmt numFmtId="181" formatCode="_-[$€-2]* #,##0.00_-;\-[$€-2]* #,##0.00_-;_-[$€-2]* &quot;-&quot;??_-"/>
    <numFmt numFmtId="182" formatCode="General_)"/>
    <numFmt numFmtId="183" formatCode="#,##0.00000000"/>
    <numFmt numFmtId="184" formatCode="_-* #,##0.000000000_-;\-* #,##0.000000000_-;_-* &quot;-&quot;??_-;_-@_-"/>
    <numFmt numFmtId="185" formatCode="#,##0_ ;[Red]\-#,##0\ 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dddd\,\ d&quot; de &quot;mmmm&quot; de &quot;yyyy"/>
    <numFmt numFmtId="192" formatCode="[$-80A]hh:mm:ss\ AM/PM"/>
    <numFmt numFmtId="193" formatCode="&quot;$&quot;#,##0.0;[Red]\-&quot;$&quot;#,##0.0"/>
    <numFmt numFmtId="194" formatCode="[$$-80A]#,##0;[Red]\-[$$-80A]#,##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 Unicode MS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52"/>
      <color rgb="FFC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2" fillId="25" borderId="0" applyNumberFormat="0" applyBorder="0" applyAlignment="0" applyProtection="0"/>
    <xf numFmtId="0" fontId="40" fillId="26" borderId="0" applyNumberFormat="0" applyBorder="0" applyAlignment="0" applyProtection="0"/>
    <xf numFmtId="0" fontId="12" fillId="17" borderId="0" applyNumberFormat="0" applyBorder="0" applyAlignment="0" applyProtection="0"/>
    <xf numFmtId="0" fontId="40" fillId="27" borderId="0" applyNumberFormat="0" applyBorder="0" applyAlignment="0" applyProtection="0"/>
    <xf numFmtId="0" fontId="12" fillId="19" borderId="0" applyNumberFormat="0" applyBorder="0" applyAlignment="0" applyProtection="0"/>
    <xf numFmtId="0" fontId="40" fillId="28" borderId="0" applyNumberFormat="0" applyBorder="0" applyAlignment="0" applyProtection="0"/>
    <xf numFmtId="0" fontId="12" fillId="29" borderId="0" applyNumberFormat="0" applyBorder="0" applyAlignment="0" applyProtection="0"/>
    <xf numFmtId="0" fontId="40" fillId="30" borderId="0" applyNumberFormat="0" applyBorder="0" applyAlignment="0" applyProtection="0"/>
    <xf numFmtId="0" fontId="12" fillId="31" borderId="0" applyNumberFormat="0" applyBorder="0" applyAlignment="0" applyProtection="0"/>
    <xf numFmtId="0" fontId="40" fillId="32" borderId="0" applyNumberFormat="0" applyBorder="0" applyAlignment="0" applyProtection="0"/>
    <xf numFmtId="0" fontId="12" fillId="33" borderId="0" applyNumberFormat="0" applyBorder="0" applyAlignment="0" applyProtection="0"/>
    <xf numFmtId="0" fontId="41" fillId="34" borderId="0" applyNumberFormat="0" applyBorder="0" applyAlignment="0" applyProtection="0"/>
    <xf numFmtId="0" fontId="13" fillId="7" borderId="0" applyNumberFormat="0" applyBorder="0" applyAlignment="0" applyProtection="0"/>
    <xf numFmtId="0" fontId="42" fillId="35" borderId="1" applyNumberFormat="0" applyAlignment="0" applyProtection="0"/>
    <xf numFmtId="0" fontId="14" fillId="36" borderId="2" applyNumberFormat="0" applyAlignment="0" applyProtection="0"/>
    <xf numFmtId="0" fontId="43" fillId="37" borderId="3" applyNumberFormat="0" applyAlignment="0" applyProtection="0"/>
    <xf numFmtId="0" fontId="15" fillId="38" borderId="4" applyNumberFormat="0" applyAlignment="0" applyProtection="0"/>
    <xf numFmtId="0" fontId="44" fillId="0" borderId="5" applyNumberFormat="0" applyFill="0" applyAlignment="0" applyProtection="0"/>
    <xf numFmtId="0" fontId="16" fillId="0" borderId="6" applyNumberFormat="0" applyFill="0" applyAlignment="0" applyProtection="0"/>
    <xf numFmtId="0" fontId="45" fillId="0" borderId="7" applyNumberFormat="0" applyFill="0" applyAlignment="0" applyProtection="0"/>
    <xf numFmtId="0" fontId="2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12" fillId="40" borderId="0" applyNumberFormat="0" applyBorder="0" applyAlignment="0" applyProtection="0"/>
    <xf numFmtId="0" fontId="40" fillId="41" borderId="0" applyNumberFormat="0" applyBorder="0" applyAlignment="0" applyProtection="0"/>
    <xf numFmtId="0" fontId="12" fillId="42" borderId="0" applyNumberFormat="0" applyBorder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0" fillId="45" borderId="0" applyNumberFormat="0" applyBorder="0" applyAlignment="0" applyProtection="0"/>
    <xf numFmtId="0" fontId="12" fillId="29" borderId="0" applyNumberFormat="0" applyBorder="0" applyAlignment="0" applyProtection="0"/>
    <xf numFmtId="0" fontId="40" fillId="46" borderId="0" applyNumberFormat="0" applyBorder="0" applyAlignment="0" applyProtection="0"/>
    <xf numFmtId="0" fontId="12" fillId="31" borderId="0" applyNumberFormat="0" applyBorder="0" applyAlignment="0" applyProtection="0"/>
    <xf numFmtId="0" fontId="40" fillId="47" borderId="0" applyNumberFormat="0" applyBorder="0" applyAlignment="0" applyProtection="0"/>
    <xf numFmtId="0" fontId="12" fillId="48" borderId="0" applyNumberFormat="0" applyBorder="0" applyAlignment="0" applyProtection="0"/>
    <xf numFmtId="0" fontId="47" fillId="49" borderId="1" applyNumberFormat="0" applyAlignment="0" applyProtection="0"/>
    <xf numFmtId="0" fontId="17" fillId="13" borderId="2" applyNumberFormat="0" applyAlignment="0" applyProtection="0"/>
    <xf numFmtId="181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51" borderId="0" applyNumberFormat="0" applyBorder="0" applyAlignment="0" applyProtection="0"/>
    <xf numFmtId="0" fontId="19" fillId="52" borderId="0" applyNumberFormat="0" applyBorder="0" applyAlignment="0" applyProtection="0"/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9" applyNumberFormat="0" applyFont="0" applyAlignment="0" applyProtection="0"/>
    <xf numFmtId="0" fontId="2" fillId="5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35" borderId="11" applyNumberFormat="0" applyAlignment="0" applyProtection="0"/>
    <xf numFmtId="0" fontId="20" fillId="36" borderId="12" applyNumberFormat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27" fillId="0" borderId="14" applyNumberFormat="0" applyFill="0" applyAlignment="0" applyProtection="0"/>
    <xf numFmtId="0" fontId="46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3" fillId="0" borderId="18" applyNumberFormat="0" applyFill="0" applyAlignment="0" applyProtection="0"/>
  </cellStyleXfs>
  <cellXfs count="48">
    <xf numFmtId="0" fontId="0" fillId="0" borderId="0" xfId="0" applyFont="1" applyAlignment="1">
      <alignment/>
    </xf>
    <xf numFmtId="0" fontId="58" fillId="55" borderId="0" xfId="114" applyFont="1" applyFill="1">
      <alignment/>
      <protection/>
    </xf>
    <xf numFmtId="0" fontId="58" fillId="0" borderId="0" xfId="114" applyFont="1">
      <alignment/>
      <protection/>
    </xf>
    <xf numFmtId="0" fontId="59" fillId="55" borderId="0" xfId="114" applyFont="1" applyFill="1">
      <alignment/>
      <protection/>
    </xf>
    <xf numFmtId="9" fontId="3" fillId="56" borderId="19" xfId="115" applyNumberFormat="1" applyFont="1" applyFill="1" applyBorder="1" applyAlignment="1">
      <alignment horizontal="center" vertical="center" wrapText="1"/>
      <protection/>
    </xf>
    <xf numFmtId="0" fontId="5" fillId="55" borderId="19" xfId="115" applyFont="1" applyFill="1" applyBorder="1" applyAlignment="1">
      <alignment horizontal="left" vertical="center" indent="1"/>
      <protection/>
    </xf>
    <xf numFmtId="3" fontId="58" fillId="55" borderId="0" xfId="114" applyNumberFormat="1" applyFont="1" applyFill="1">
      <alignment/>
      <protection/>
    </xf>
    <xf numFmtId="0" fontId="5" fillId="57" borderId="19" xfId="115" applyFont="1" applyFill="1" applyBorder="1" applyAlignment="1">
      <alignment horizontal="left" vertical="center" indent="1"/>
      <protection/>
    </xf>
    <xf numFmtId="0" fontId="5" fillId="58" borderId="19" xfId="115" applyFont="1" applyFill="1" applyBorder="1" applyAlignment="1">
      <alignment horizontal="center" vertical="center"/>
      <protection/>
    </xf>
    <xf numFmtId="0" fontId="60" fillId="55" borderId="0" xfId="114" applyFont="1" applyFill="1">
      <alignment/>
      <protection/>
    </xf>
    <xf numFmtId="3" fontId="60" fillId="55" borderId="0" xfId="114" applyNumberFormat="1" applyFont="1" applyFill="1">
      <alignment/>
      <protection/>
    </xf>
    <xf numFmtId="0" fontId="60" fillId="0" borderId="0" xfId="114" applyFont="1">
      <alignment/>
      <protection/>
    </xf>
    <xf numFmtId="0" fontId="61" fillId="0" borderId="0" xfId="114" applyFont="1">
      <alignment/>
      <protection/>
    </xf>
    <xf numFmtId="0" fontId="61" fillId="55" borderId="0" xfId="114" applyFont="1" applyFill="1" applyBorder="1">
      <alignment/>
      <protection/>
    </xf>
    <xf numFmtId="0" fontId="61" fillId="55" borderId="0" xfId="114" applyFont="1" applyFill="1">
      <alignment/>
      <protection/>
    </xf>
    <xf numFmtId="0" fontId="62" fillId="55" borderId="0" xfId="114" applyFont="1" applyFill="1">
      <alignment/>
      <protection/>
    </xf>
    <xf numFmtId="0" fontId="62" fillId="0" borderId="0" xfId="114" applyFont="1">
      <alignment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9" fontId="3" fillId="55" borderId="0" xfId="124" applyFont="1" applyFill="1" applyBorder="1" applyAlignment="1">
      <alignment horizontal="center" vertical="center"/>
    </xf>
    <xf numFmtId="0" fontId="8" fillId="55" borderId="0" xfId="115" applyFont="1" applyFill="1" applyBorder="1" applyAlignment="1" applyProtection="1">
      <alignment horizontal="center" vertical="center" wrapText="1"/>
      <protection/>
    </xf>
    <xf numFmtId="165" fontId="4" fillId="55" borderId="0" xfId="110" applyNumberFormat="1" applyFont="1" applyFill="1" applyBorder="1" applyAlignment="1">
      <alignment vertical="center"/>
    </xf>
    <xf numFmtId="0" fontId="58" fillId="55" borderId="0" xfId="114" applyFont="1" applyFill="1" applyBorder="1">
      <alignment/>
      <protection/>
    </xf>
    <xf numFmtId="0" fontId="7" fillId="55" borderId="0" xfId="115" applyFont="1" applyFill="1" applyBorder="1" applyAlignment="1">
      <alignment horizontal="left" vertical="center"/>
      <protection/>
    </xf>
    <xf numFmtId="185" fontId="6" fillId="57" borderId="19" xfId="115" applyNumberFormat="1" applyFont="1" applyFill="1" applyBorder="1" applyAlignment="1">
      <alignment horizontal="center" vertical="center"/>
      <protection/>
    </xf>
    <xf numFmtId="185" fontId="6" fillId="55" borderId="19" xfId="115" applyNumberFormat="1" applyFont="1" applyFill="1" applyBorder="1" applyAlignment="1">
      <alignment horizontal="center" vertical="center"/>
      <protection/>
    </xf>
    <xf numFmtId="6" fontId="58" fillId="55" borderId="0" xfId="114" applyNumberFormat="1" applyFont="1" applyFill="1" applyBorder="1">
      <alignment/>
      <protection/>
    </xf>
    <xf numFmtId="6" fontId="61" fillId="55" borderId="0" xfId="114" applyNumberFormat="1" applyFont="1" applyFill="1" applyBorder="1">
      <alignment/>
      <protection/>
    </xf>
    <xf numFmtId="6" fontId="4" fillId="55" borderId="20" xfId="110" applyNumberFormat="1" applyFont="1" applyFill="1" applyBorder="1" applyAlignment="1">
      <alignment vertical="center"/>
    </xf>
    <xf numFmtId="6" fontId="3" fillId="55" borderId="0" xfId="110" applyNumberFormat="1" applyFont="1" applyFill="1" applyBorder="1" applyAlignment="1">
      <alignment vertical="center"/>
    </xf>
    <xf numFmtId="0" fontId="9" fillId="55" borderId="0" xfId="115" applyFont="1" applyFill="1" applyAlignment="1">
      <alignment vertical="center"/>
      <protection/>
    </xf>
    <xf numFmtId="0" fontId="9" fillId="59" borderId="0" xfId="115" applyFont="1" applyFill="1" applyAlignment="1">
      <alignment horizontal="center" vertical="center"/>
      <protection/>
    </xf>
    <xf numFmtId="0" fontId="9" fillId="55" borderId="0" xfId="115" applyFont="1" applyFill="1" applyAlignment="1">
      <alignment horizontal="center" vertical="center"/>
      <protection/>
    </xf>
    <xf numFmtId="185" fontId="5" fillId="58" borderId="19" xfId="115" applyNumberFormat="1" applyFont="1" applyFill="1" applyBorder="1" applyAlignment="1">
      <alignment horizontal="center" vertical="center"/>
      <protection/>
    </xf>
    <xf numFmtId="0" fontId="7" fillId="55" borderId="0" xfId="115" applyFont="1" applyFill="1" applyBorder="1" applyAlignment="1">
      <alignment horizontal="left" vertical="center"/>
      <protection/>
    </xf>
    <xf numFmtId="0" fontId="7" fillId="55" borderId="0" xfId="115" applyFont="1" applyFill="1" applyBorder="1" applyAlignment="1">
      <alignment horizontal="left" vertical="center"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194" fontId="3" fillId="55" borderId="0" xfId="110" applyNumberFormat="1" applyFont="1" applyFill="1" applyBorder="1" applyAlignment="1">
      <alignment vertical="center"/>
    </xf>
    <xf numFmtId="8" fontId="3" fillId="55" borderId="0" xfId="110" applyNumberFormat="1" applyFont="1" applyFill="1" applyBorder="1" applyAlignment="1">
      <alignment vertical="center"/>
    </xf>
    <xf numFmtId="0" fontId="11" fillId="55" borderId="0" xfId="115" applyFont="1" applyFill="1" applyBorder="1" applyAlignment="1" applyProtection="1">
      <alignment horizontal="center" vertical="center" wrapText="1"/>
      <protection/>
    </xf>
    <xf numFmtId="49" fontId="9" fillId="59" borderId="0" xfId="115" applyNumberFormat="1" applyFont="1" applyFill="1" applyAlignment="1" quotePrefix="1">
      <alignment horizontal="center" vertical="center" wrapText="1"/>
      <protection/>
    </xf>
    <xf numFmtId="0" fontId="10" fillId="55" borderId="0" xfId="115" applyFont="1" applyFill="1" applyBorder="1" applyAlignment="1" applyProtection="1">
      <alignment horizontal="left" vertical="center" wrapText="1"/>
      <protection/>
    </xf>
    <xf numFmtId="0" fontId="3" fillId="56" borderId="19" xfId="115" applyFont="1" applyFill="1" applyBorder="1" applyAlignment="1">
      <alignment horizontal="center" vertical="center" wrapText="1"/>
      <protection/>
    </xf>
    <xf numFmtId="0" fontId="3" fillId="56" borderId="21" xfId="115" applyFont="1" applyFill="1" applyBorder="1" applyAlignment="1">
      <alignment horizontal="center" vertical="center" wrapText="1"/>
      <protection/>
    </xf>
    <xf numFmtId="0" fontId="3" fillId="56" borderId="22" xfId="115" applyFont="1" applyFill="1" applyBorder="1" applyAlignment="1">
      <alignment horizontal="center" vertical="center" wrapText="1"/>
      <protection/>
    </xf>
    <xf numFmtId="0" fontId="4" fillId="59" borderId="19" xfId="115" applyFont="1" applyFill="1" applyBorder="1" applyAlignment="1">
      <alignment horizontal="center" vertical="center"/>
      <protection/>
    </xf>
    <xf numFmtId="0" fontId="7" fillId="55" borderId="0" xfId="115" applyFont="1" applyFill="1" applyBorder="1" applyAlignment="1">
      <alignment horizontal="left" vertical="center"/>
      <protection/>
    </xf>
    <xf numFmtId="0" fontId="63" fillId="55" borderId="23" xfId="114" applyFont="1" applyFill="1" applyBorder="1" applyAlignment="1">
      <alignment horizontal="center" vertical="center" wrapText="1"/>
      <protection/>
    </xf>
    <xf numFmtId="49" fontId="9" fillId="59" borderId="0" xfId="115" applyNumberFormat="1" applyFont="1" applyFill="1" applyAlignment="1">
      <alignment horizontal="center" vertical="center" wrapText="1"/>
      <protection/>
    </xf>
  </cellXfs>
  <cellStyles count="125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o" xfId="52"/>
    <cellStyle name="Bueno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1 2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uro" xfId="78"/>
    <cellStyle name="Hyperlink" xfId="79"/>
    <cellStyle name="Incorrecto" xfId="80"/>
    <cellStyle name="Incorrecto 2" xfId="81"/>
    <cellStyle name="Comma" xfId="82"/>
    <cellStyle name="Comma [0]" xfId="83"/>
    <cellStyle name="Millares [0] 2" xfId="84"/>
    <cellStyle name="Millares [0] 2 2" xfId="85"/>
    <cellStyle name="Millares [0] 2 2 2" xfId="86"/>
    <cellStyle name="Millares [0] 2 3" xfId="87"/>
    <cellStyle name="Millares [0] 3" xfId="88"/>
    <cellStyle name="Millares [0] 3 2" xfId="89"/>
    <cellStyle name="Millares [0] 4" xfId="90"/>
    <cellStyle name="Millares [0] 4 2" xfId="91"/>
    <cellStyle name="Millares 11" xfId="92"/>
    <cellStyle name="Millares 11 2" xfId="93"/>
    <cellStyle name="Millares 2" xfId="94"/>
    <cellStyle name="Millares 2 2" xfId="95"/>
    <cellStyle name="Millares 2 2 2" xfId="96"/>
    <cellStyle name="Millares 2 3" xfId="97"/>
    <cellStyle name="Millares 3" xfId="98"/>
    <cellStyle name="Millares 3 2" xfId="99"/>
    <cellStyle name="Millares 3 2 2" xfId="100"/>
    <cellStyle name="Millares 3 3" xfId="101"/>
    <cellStyle name="Millares 4" xfId="102"/>
    <cellStyle name="Millares 4 2" xfId="103"/>
    <cellStyle name="Millares 5" xfId="104"/>
    <cellStyle name="Millares 5 2" xfId="105"/>
    <cellStyle name="Millares 6" xfId="106"/>
    <cellStyle name="Millares 7" xfId="107"/>
    <cellStyle name="Currency" xfId="108"/>
    <cellStyle name="Currency [0]" xfId="109"/>
    <cellStyle name="Moneda 2" xfId="110"/>
    <cellStyle name="Moneda 2 2" xfId="111"/>
    <cellStyle name="Neutral" xfId="112"/>
    <cellStyle name="Neutral 2" xfId="113"/>
    <cellStyle name="Normal 12 2" xfId="114"/>
    <cellStyle name="Normal 2" xfId="115"/>
    <cellStyle name="Normal 2 2" xfId="116"/>
    <cellStyle name="Normal 3" xfId="117"/>
    <cellStyle name="Normal 4" xfId="118"/>
    <cellStyle name="Notas" xfId="119"/>
    <cellStyle name="Notas 2" xfId="120"/>
    <cellStyle name="Percent" xfId="121"/>
    <cellStyle name="Porcentaje 2" xfId="122"/>
    <cellStyle name="Porcentaje 3" xfId="123"/>
    <cellStyle name="Porcentual 3" xfId="124"/>
    <cellStyle name="Salida" xfId="125"/>
    <cellStyle name="Salida 2" xfId="126"/>
    <cellStyle name="Texto de advertencia" xfId="127"/>
    <cellStyle name="Texto de advertencia 2" xfId="128"/>
    <cellStyle name="Texto explicativo" xfId="129"/>
    <cellStyle name="Texto explicativo 2" xfId="130"/>
    <cellStyle name="Título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6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7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0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1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2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3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5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7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8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1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22" name="Text Box 2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23" name="Text Box 3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24" name="Text Box 4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25" name="Text Box 5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26" name="Text Box 6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27" name="Text Box 7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28" name="Text Box 8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29" name="Text Box 9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30" name="Text Box 10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31" name="Text Box 11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32" name="Text Box 14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33" name="Text Box 16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34" name="Text Box 17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35" name="Text Box 18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36" name="Text Box 19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37" name="Text Box 20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38" name="Text Box 21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39" name="Text Box 22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40" name="Text Box 23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41" name="Text Box 24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42" name="Text Box 25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43" name="Text Box 26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44" name="Text Box 27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45" name="Text Box 28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46" name="Text Box 29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47" name="Text Box 31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48" name="Text Box 33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49" name="Text Box 34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50" name="Text Box 3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51" name="Text Box 5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52" name="Text Box 14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53" name="Text Box 16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54" name="Text Box 22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55" name="Text Box 31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56" name="Text Box 33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57" name="Text Box 34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58" name="Text Box 8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59" name="Text Box 10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60" name="Text Box 11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61" name="Text Box 19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62" name="Text Box 20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63" name="Text Box 21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64" name="Text Box 27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65" name="Text Box 28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66" name="Text Box 29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67" name="Text Box 11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68" name="Text Box 21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69" name="Text Box 29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28</xdr:row>
      <xdr:rowOff>85725</xdr:rowOff>
    </xdr:from>
    <xdr:to>
      <xdr:col>0</xdr:col>
      <xdr:colOff>1552575</xdr:colOff>
      <xdr:row>28</xdr:row>
      <xdr:rowOff>1781175</xdr:rowOff>
    </xdr:to>
    <xdr:pic>
      <xdr:nvPicPr>
        <xdr:cNvPr id="170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534900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71" name="Text Box 2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72" name="Text Box 3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73" name="Text Box 4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74" name="Text Box 5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75" name="Text Box 6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76" name="Text Box 7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77" name="Text Box 8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78" name="Text Box 10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79" name="Text Box 11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80" name="Text Box 14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81" name="Text Box 16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82" name="Text Box 17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83" name="Text Box 18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84" name="Text Box 19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85" name="Text Box 20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86" name="Text Box 21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87" name="Text Box 22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88" name="Text Box 23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89" name="Text Box 24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90" name="Text Box 25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91" name="Text Box 26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92" name="Text Box 27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93" name="Text Box 28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94" name="Text Box 29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95" name="Text Box 31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96" name="Text Box 33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97" name="Text Box 34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98" name="Text Box 3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99" name="Text Box 5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00" name="Text Box 14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01" name="Text Box 16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02" name="Text Box 22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03" name="Text Box 31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04" name="Text Box 33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05" name="Text Box 34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06" name="Text Box 8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07" name="Text Box 10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08" name="Text Box 19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09" name="Text Box 20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10" name="Text Box 27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11" name="Text Box 28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12" name="Text Box 3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13" name="Text Box 14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14" name="Text Box 31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15" name="Text Box 33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16" name="Text Box 34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17" name="Text Box 3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18" name="Text Box 14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19" name="Text Box 31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20" name="Text Box 33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21" name="Text Box 34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22" name="Text Box 3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23" name="Text Box 14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24" name="Text Box 31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25" name="Text Box 33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26" name="Text Box 34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27" name="Text Box 5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28" name="Text Box 16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29" name="Text Box 22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30" name="Text Box 3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31" name="Text Box 14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32" name="Text Box 31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33" name="Text Box 33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34" name="Text Box 34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35" name="Text Box 5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36" name="Text Box 16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37" name="Text Box 22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38" name="Text Box 6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39" name="Text Box 17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40" name="Text Box 23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41" name="Text Box 24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42" name="Text Box 6"/>
        <xdr:cNvSpPr txBox="1">
          <a:spLocks noChangeArrowheads="1"/>
        </xdr:cNvSpPr>
      </xdr:nvSpPr>
      <xdr:spPr>
        <a:xfrm>
          <a:off x="10201275" y="239172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48</xdr:row>
      <xdr:rowOff>85725</xdr:rowOff>
    </xdr:from>
    <xdr:to>
      <xdr:col>0</xdr:col>
      <xdr:colOff>1552575</xdr:colOff>
      <xdr:row>48</xdr:row>
      <xdr:rowOff>1781175</xdr:rowOff>
    </xdr:to>
    <xdr:pic>
      <xdr:nvPicPr>
        <xdr:cNvPr id="243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2078950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44" name="Text Box 2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45" name="Text Box 3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46" name="Text Box 4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47" name="Text Box 5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48" name="Text Box 6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49" name="Text Box 7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50" name="Text Box 8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51" name="Text Box 9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52" name="Text Box 10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53" name="Text Box 11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54" name="Text Box 14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55" name="Text Box 16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56" name="Text Box 17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57" name="Text Box 18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58" name="Text Box 19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59" name="Text Box 20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60" name="Text Box 21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61" name="Text Box 22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62" name="Text Box 23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63" name="Text Box 24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64" name="Text Box 25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65" name="Text Box 26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66" name="Text Box 27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67" name="Text Box 28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68" name="Text Box 29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69" name="Text Box 31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70" name="Text Box 33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71" name="Text Box 34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72" name="Text Box 3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73" name="Text Box 5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74" name="Text Box 14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75" name="Text Box 16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76" name="Text Box 22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77" name="Text Box 31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78" name="Text Box 33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79" name="Text Box 34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80" name="Text Box 8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81" name="Text Box 10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82" name="Text Box 11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83" name="Text Box 19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84" name="Text Box 20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85" name="Text Box 21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86" name="Text Box 27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87" name="Text Box 28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88" name="Text Box 29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89" name="Text Box 11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90" name="Text Box 21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91" name="Text Box 29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92" name="Text Box 2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93" name="Text Box 3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94" name="Text Box 4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95" name="Text Box 5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96" name="Text Box 6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97" name="Text Box 7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98" name="Text Box 8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299" name="Text Box 10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00" name="Text Box 11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01" name="Text Box 14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02" name="Text Box 16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03" name="Text Box 17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04" name="Text Box 18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05" name="Text Box 19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06" name="Text Box 20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07" name="Text Box 21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08" name="Text Box 22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09" name="Text Box 23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10" name="Text Box 24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11" name="Text Box 25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12" name="Text Box 26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13" name="Text Box 27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14" name="Text Box 28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15" name="Text Box 29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16" name="Text Box 31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17" name="Text Box 33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18" name="Text Box 34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19" name="Text Box 3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20" name="Text Box 5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21" name="Text Box 14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22" name="Text Box 16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23" name="Text Box 22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24" name="Text Box 31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25" name="Text Box 33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26" name="Text Box 34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27" name="Text Box 8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28" name="Text Box 10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29" name="Text Box 19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30" name="Text Box 20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31" name="Text Box 27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32" name="Text Box 28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33" name="Text Box 3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34" name="Text Box 14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35" name="Text Box 31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36" name="Text Box 33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37" name="Text Box 34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38" name="Text Box 3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39" name="Text Box 14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40" name="Text Box 31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41" name="Text Box 33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42" name="Text Box 34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43" name="Text Box 3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44" name="Text Box 14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45" name="Text Box 31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46" name="Text Box 33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47" name="Text Box 34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48" name="Text Box 5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49" name="Text Box 16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50" name="Text Box 22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51" name="Text Box 3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52" name="Text Box 14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53" name="Text Box 31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54" name="Text Box 33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55" name="Text Box 34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56" name="Text Box 5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57" name="Text Box 16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58" name="Text Box 22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59" name="Text Box 6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60" name="Text Box 17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61" name="Text Box 23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62" name="Text Box 24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67</xdr:row>
      <xdr:rowOff>0</xdr:rowOff>
    </xdr:from>
    <xdr:ext cx="247650" cy="38100"/>
    <xdr:sp fLocksText="0">
      <xdr:nvSpPr>
        <xdr:cNvPr id="363" name="Text Box 6"/>
        <xdr:cNvSpPr txBox="1">
          <a:spLocks noChangeArrowheads="1"/>
        </xdr:cNvSpPr>
      </xdr:nvSpPr>
      <xdr:spPr>
        <a:xfrm>
          <a:off x="10201275" y="314134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1" name="Text Box 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2" name="Text Box 1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3" name="Text Box 3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4" name="Text Box 3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5" name="Text Box 3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6" name="Text Box 5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7" name="Text Box 1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8" name="Text Box 22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9" name="Text Box 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0" name="Text Box 1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1" name="Text Box 3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2" name="Text Box 3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3" name="Text Box 3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4" name="Text Box 5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5" name="Text Box 1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6" name="Text Box 22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7" name="Text Box 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8" name="Text Box 17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9" name="Text Box 2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0" name="Text Box 2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1" name="Text Box 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22" name="Text Box 2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23" name="Text Box 3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24" name="Text Box 4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25" name="Text Box 5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26" name="Text Box 6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27" name="Text Box 7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28" name="Text Box 8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29" name="Text Box 9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30" name="Text Box 10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31" name="Text Box 11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32" name="Text Box 14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33" name="Text Box 16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34" name="Text Box 17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35" name="Text Box 18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36" name="Text Box 19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37" name="Text Box 20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38" name="Text Box 21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39" name="Text Box 22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40" name="Text Box 23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41" name="Text Box 24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42" name="Text Box 25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43" name="Text Box 26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44" name="Text Box 27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45" name="Text Box 28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46" name="Text Box 29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47" name="Text Box 31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48" name="Text Box 33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49" name="Text Box 34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50" name="Text Box 3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51" name="Text Box 5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52" name="Text Box 14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53" name="Text Box 16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54" name="Text Box 22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55" name="Text Box 31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56" name="Text Box 33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57" name="Text Box 34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58" name="Text Box 8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59" name="Text Box 10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60" name="Text Box 11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61" name="Text Box 19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62" name="Text Box 20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63" name="Text Box 21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64" name="Text Box 27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65" name="Text Box 28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66" name="Text Box 29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67" name="Text Box 11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68" name="Text Box 21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69" name="Text Box 29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28</xdr:row>
      <xdr:rowOff>85725</xdr:rowOff>
    </xdr:from>
    <xdr:to>
      <xdr:col>0</xdr:col>
      <xdr:colOff>1552575</xdr:colOff>
      <xdr:row>28</xdr:row>
      <xdr:rowOff>1781175</xdr:rowOff>
    </xdr:to>
    <xdr:pic>
      <xdr:nvPicPr>
        <xdr:cNvPr id="170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534900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71" name="Text Box 2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72" name="Text Box 3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73" name="Text Box 4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74" name="Text Box 5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75" name="Text Box 6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76" name="Text Box 7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77" name="Text Box 8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78" name="Text Box 10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79" name="Text Box 11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80" name="Text Box 14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81" name="Text Box 16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82" name="Text Box 17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83" name="Text Box 18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84" name="Text Box 19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85" name="Text Box 20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86" name="Text Box 21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87" name="Text Box 22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88" name="Text Box 23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89" name="Text Box 24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90" name="Text Box 25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91" name="Text Box 26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92" name="Text Box 27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93" name="Text Box 28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94" name="Text Box 29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95" name="Text Box 31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96" name="Text Box 33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97" name="Text Box 34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98" name="Text Box 3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199" name="Text Box 5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00" name="Text Box 14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01" name="Text Box 16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02" name="Text Box 22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03" name="Text Box 31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04" name="Text Box 33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05" name="Text Box 34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06" name="Text Box 8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07" name="Text Box 10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08" name="Text Box 19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09" name="Text Box 20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10" name="Text Box 27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11" name="Text Box 28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12" name="Text Box 3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13" name="Text Box 14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14" name="Text Box 31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15" name="Text Box 33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16" name="Text Box 34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17" name="Text Box 3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18" name="Text Box 14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19" name="Text Box 31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20" name="Text Box 33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21" name="Text Box 34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22" name="Text Box 3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23" name="Text Box 14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24" name="Text Box 31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25" name="Text Box 33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26" name="Text Box 34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27" name="Text Box 5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28" name="Text Box 16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29" name="Text Box 22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30" name="Text Box 3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31" name="Text Box 14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32" name="Text Box 31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33" name="Text Box 33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34" name="Text Box 34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35" name="Text Box 5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36" name="Text Box 16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37" name="Text Box 22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38" name="Text Box 6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39" name="Text Box 17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40" name="Text Box 23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41" name="Text Box 24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49</xdr:row>
      <xdr:rowOff>0</xdr:rowOff>
    </xdr:from>
    <xdr:ext cx="247650" cy="38100"/>
    <xdr:sp fLocksText="0">
      <xdr:nvSpPr>
        <xdr:cNvPr id="242" name="Text Box 6"/>
        <xdr:cNvSpPr txBox="1">
          <a:spLocks noChangeArrowheads="1"/>
        </xdr:cNvSpPr>
      </xdr:nvSpPr>
      <xdr:spPr>
        <a:xfrm>
          <a:off x="10515600" y="228409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43" name="Text Box 2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44" name="Text Box 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45" name="Text Box 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46" name="Text Box 5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47" name="Text Box 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48" name="Text Box 7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49" name="Text Box 8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50" name="Text Box 9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51" name="Text Box 10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52" name="Text Box 1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53" name="Text Box 1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54" name="Text Box 1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55" name="Text Box 17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56" name="Text Box 18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57" name="Text Box 19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58" name="Text Box 20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59" name="Text Box 2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60" name="Text Box 22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61" name="Text Box 2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62" name="Text Box 2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63" name="Text Box 25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64" name="Text Box 2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65" name="Text Box 27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66" name="Text Box 28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67" name="Text Box 29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68" name="Text Box 3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69" name="Text Box 3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70" name="Text Box 3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71" name="Text Box 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72" name="Text Box 5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73" name="Text Box 1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74" name="Text Box 1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75" name="Text Box 22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76" name="Text Box 3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77" name="Text Box 3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78" name="Text Box 3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79" name="Text Box 8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80" name="Text Box 10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81" name="Text Box 1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82" name="Text Box 19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83" name="Text Box 20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84" name="Text Box 2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85" name="Text Box 27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86" name="Text Box 28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87" name="Text Box 29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88" name="Text Box 1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89" name="Text Box 2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90" name="Text Box 29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56</xdr:row>
      <xdr:rowOff>85725</xdr:rowOff>
    </xdr:from>
    <xdr:to>
      <xdr:col>0</xdr:col>
      <xdr:colOff>1552575</xdr:colOff>
      <xdr:row>56</xdr:row>
      <xdr:rowOff>1781175</xdr:rowOff>
    </xdr:to>
    <xdr:pic>
      <xdr:nvPicPr>
        <xdr:cNvPr id="291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4993600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92" name="Text Box 2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93" name="Text Box 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94" name="Text Box 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95" name="Text Box 5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96" name="Text Box 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97" name="Text Box 7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98" name="Text Box 8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299" name="Text Box 10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00" name="Text Box 1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01" name="Text Box 1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02" name="Text Box 1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03" name="Text Box 17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04" name="Text Box 18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05" name="Text Box 19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06" name="Text Box 20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07" name="Text Box 2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08" name="Text Box 22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09" name="Text Box 2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10" name="Text Box 2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11" name="Text Box 25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12" name="Text Box 2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13" name="Text Box 27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14" name="Text Box 28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15" name="Text Box 29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16" name="Text Box 3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17" name="Text Box 3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18" name="Text Box 3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19" name="Text Box 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20" name="Text Box 5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21" name="Text Box 1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22" name="Text Box 1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23" name="Text Box 22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24" name="Text Box 3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25" name="Text Box 3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26" name="Text Box 3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27" name="Text Box 8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28" name="Text Box 10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29" name="Text Box 19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30" name="Text Box 20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31" name="Text Box 27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32" name="Text Box 28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33" name="Text Box 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34" name="Text Box 1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35" name="Text Box 3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36" name="Text Box 3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37" name="Text Box 3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38" name="Text Box 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39" name="Text Box 1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40" name="Text Box 3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41" name="Text Box 3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42" name="Text Box 3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43" name="Text Box 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44" name="Text Box 1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45" name="Text Box 3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46" name="Text Box 3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47" name="Text Box 3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48" name="Text Box 5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49" name="Text Box 1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50" name="Text Box 22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51" name="Text Box 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52" name="Text Box 1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53" name="Text Box 3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54" name="Text Box 3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55" name="Text Box 3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56" name="Text Box 5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57" name="Text Box 1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58" name="Text Box 22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59" name="Text Box 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60" name="Text Box 17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61" name="Text Box 2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62" name="Text Box 2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63" name="Text Box 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64" name="Text Box 2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65" name="Text Box 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66" name="Text Box 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67" name="Text Box 5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68" name="Text Box 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69" name="Text Box 7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70" name="Text Box 8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71" name="Text Box 9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72" name="Text Box 10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73" name="Text Box 1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74" name="Text Box 1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75" name="Text Box 1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76" name="Text Box 17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77" name="Text Box 18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78" name="Text Box 19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79" name="Text Box 20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80" name="Text Box 2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81" name="Text Box 22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82" name="Text Box 2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83" name="Text Box 2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84" name="Text Box 25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85" name="Text Box 2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86" name="Text Box 27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87" name="Text Box 28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88" name="Text Box 29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89" name="Text Box 3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90" name="Text Box 3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91" name="Text Box 3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92" name="Text Box 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93" name="Text Box 5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94" name="Text Box 1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95" name="Text Box 1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96" name="Text Box 22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97" name="Text Box 3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98" name="Text Box 3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399" name="Text Box 3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00" name="Text Box 8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01" name="Text Box 10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02" name="Text Box 1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03" name="Text Box 19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04" name="Text Box 20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05" name="Text Box 2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06" name="Text Box 27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07" name="Text Box 28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08" name="Text Box 29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09" name="Text Box 1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10" name="Text Box 2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11" name="Text Box 29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12" name="Text Box 2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13" name="Text Box 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14" name="Text Box 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15" name="Text Box 5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16" name="Text Box 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17" name="Text Box 7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18" name="Text Box 8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19" name="Text Box 10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20" name="Text Box 1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21" name="Text Box 1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22" name="Text Box 1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23" name="Text Box 17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24" name="Text Box 18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25" name="Text Box 19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26" name="Text Box 20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27" name="Text Box 2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28" name="Text Box 22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29" name="Text Box 2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30" name="Text Box 2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31" name="Text Box 25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32" name="Text Box 2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33" name="Text Box 27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34" name="Text Box 28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35" name="Text Box 29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36" name="Text Box 3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37" name="Text Box 3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38" name="Text Box 3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39" name="Text Box 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40" name="Text Box 5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41" name="Text Box 1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42" name="Text Box 1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43" name="Text Box 22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44" name="Text Box 3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45" name="Text Box 3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46" name="Text Box 3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47" name="Text Box 8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48" name="Text Box 10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49" name="Text Box 19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50" name="Text Box 20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51" name="Text Box 27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52" name="Text Box 28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53" name="Text Box 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54" name="Text Box 1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55" name="Text Box 3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56" name="Text Box 3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57" name="Text Box 3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58" name="Text Box 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59" name="Text Box 1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60" name="Text Box 3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61" name="Text Box 3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62" name="Text Box 3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63" name="Text Box 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64" name="Text Box 1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65" name="Text Box 3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66" name="Text Box 3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67" name="Text Box 3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68" name="Text Box 5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69" name="Text Box 1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70" name="Text Box 22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71" name="Text Box 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72" name="Text Box 1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73" name="Text Box 31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74" name="Text Box 3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75" name="Text Box 3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76" name="Text Box 5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77" name="Text Box 1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78" name="Text Box 22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79" name="Text Box 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80" name="Text Box 17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81" name="Text Box 23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82" name="Text Box 24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77</xdr:row>
      <xdr:rowOff>0</xdr:rowOff>
    </xdr:from>
    <xdr:ext cx="247650" cy="38100"/>
    <xdr:sp fLocksText="0">
      <xdr:nvSpPr>
        <xdr:cNvPr id="483" name="Text Box 6"/>
        <xdr:cNvSpPr txBox="1">
          <a:spLocks noChangeArrowheads="1"/>
        </xdr:cNvSpPr>
      </xdr:nvSpPr>
      <xdr:spPr>
        <a:xfrm>
          <a:off x="10515600" y="35299650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4" name="Text Box 2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5" name="Text Box 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6" name="Text Box 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7" name="Text Box 5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8" name="Text Box 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9" name="Text Box 7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90" name="Text Box 8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91" name="Text Box 9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92" name="Text Box 10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93" name="Text Box 1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94" name="Text Box 1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95" name="Text Box 1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96" name="Text Box 17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97" name="Text Box 18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98" name="Text Box 19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99" name="Text Box 20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0" name="Text Box 2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1" name="Text Box 22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2" name="Text Box 2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3" name="Text Box 2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4" name="Text Box 25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5" name="Text Box 2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6" name="Text Box 27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7" name="Text Box 28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8" name="Text Box 29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9" name="Text Box 3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0" name="Text Box 3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1" name="Text Box 3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2" name="Text Box 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3" name="Text Box 5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4" name="Text Box 1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5" name="Text Box 1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6" name="Text Box 22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7" name="Text Box 3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8" name="Text Box 3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9" name="Text Box 3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0" name="Text Box 8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1" name="Text Box 10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2" name="Text Box 1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3" name="Text Box 19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4" name="Text Box 20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5" name="Text Box 2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6" name="Text Box 27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7" name="Text Box 28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8" name="Text Box 29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9" name="Text Box 1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0" name="Text Box 2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1" name="Text Box 29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2" name="Text Box 2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3" name="Text Box 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4" name="Text Box 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5" name="Text Box 5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6" name="Text Box 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7" name="Text Box 7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8" name="Text Box 8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9" name="Text Box 10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0" name="Text Box 1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1" name="Text Box 1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2" name="Text Box 1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3" name="Text Box 17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4" name="Text Box 18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5" name="Text Box 19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6" name="Text Box 20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7" name="Text Box 2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8" name="Text Box 22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9" name="Text Box 2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0" name="Text Box 2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1" name="Text Box 25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2" name="Text Box 2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3" name="Text Box 27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4" name="Text Box 28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5" name="Text Box 29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6" name="Text Box 3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7" name="Text Box 3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8" name="Text Box 3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9" name="Text Box 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0" name="Text Box 5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1" name="Text Box 1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2" name="Text Box 1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3" name="Text Box 22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4" name="Text Box 3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5" name="Text Box 3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6" name="Text Box 3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7" name="Text Box 8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8" name="Text Box 10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9" name="Text Box 19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0" name="Text Box 20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1" name="Text Box 27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2" name="Text Box 28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3" name="Text Box 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4" name="Text Box 1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5" name="Text Box 3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6" name="Text Box 3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7" name="Text Box 3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8" name="Text Box 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9" name="Text Box 1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0" name="Text Box 3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1" name="Text Box 3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2" name="Text Box 3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3" name="Text Box 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4" name="Text Box 1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5" name="Text Box 3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6" name="Text Box 3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7" name="Text Box 3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8" name="Text Box 5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9" name="Text Box 1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0" name="Text Box 22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1" name="Text Box 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2" name="Text Box 1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3" name="Text Box 31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4" name="Text Box 3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5" name="Text Box 3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6" name="Text Box 5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7" name="Text Box 1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8" name="Text Box 22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9" name="Text Box 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00" name="Text Box 17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01" name="Text Box 23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02" name="Text Box 24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03" name="Text Box 6"/>
        <xdr:cNvSpPr txBox="1">
          <a:spLocks noChangeArrowheads="1"/>
        </xdr:cNvSpPr>
      </xdr:nvSpPr>
      <xdr:spPr>
        <a:xfrm>
          <a:off x="10515600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72"/>
  <sheetViews>
    <sheetView tabSelected="1" view="pageBreakPreview" zoomScale="60" zoomScaleNormal="40" zoomScalePageLayoutView="0" workbookViewId="0" topLeftCell="A51">
      <selection activeCell="G82" sqref="G82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46" t="s">
        <v>34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3" customFormat="1" ht="56.25" customHeight="1" thickBot="1">
      <c r="A2" s="41" t="s">
        <v>0</v>
      </c>
      <c r="B2" s="41" t="s">
        <v>1</v>
      </c>
      <c r="C2" s="41" t="s">
        <v>2</v>
      </c>
      <c r="D2" s="41"/>
      <c r="E2" s="41" t="s">
        <v>3</v>
      </c>
      <c r="F2" s="41" t="s">
        <v>4</v>
      </c>
      <c r="G2" s="41" t="s">
        <v>5</v>
      </c>
      <c r="H2" s="41" t="s">
        <v>6</v>
      </c>
      <c r="I2" s="41" t="s">
        <v>7</v>
      </c>
      <c r="J2" s="41" t="s">
        <v>8</v>
      </c>
      <c r="K2" s="41" t="s">
        <v>9</v>
      </c>
      <c r="L2" s="42" t="s">
        <v>10</v>
      </c>
      <c r="M2" s="44" t="s">
        <v>11</v>
      </c>
    </row>
    <row r="3" spans="1:13" s="3" customFormat="1" ht="66.75" customHeight="1" thickBot="1">
      <c r="A3" s="41"/>
      <c r="B3" s="41"/>
      <c r="C3" s="4">
        <v>0.7</v>
      </c>
      <c r="D3" s="4">
        <v>0.3</v>
      </c>
      <c r="E3" s="41"/>
      <c r="F3" s="41"/>
      <c r="G3" s="41"/>
      <c r="H3" s="41"/>
      <c r="I3" s="41"/>
      <c r="J3" s="41"/>
      <c r="K3" s="41"/>
      <c r="L3" s="43"/>
      <c r="M3" s="44"/>
    </row>
    <row r="4" spans="1:16" ht="29.25" customHeight="1" thickBot="1">
      <c r="A4" s="5" t="s">
        <v>12</v>
      </c>
      <c r="B4" s="24">
        <v>-21607.609999999404</v>
      </c>
      <c r="C4" s="24">
        <v>-4367.240000000689</v>
      </c>
      <c r="D4" s="24">
        <v>-2213.23</v>
      </c>
      <c r="E4" s="24">
        <v>0</v>
      </c>
      <c r="F4" s="24">
        <v>0</v>
      </c>
      <c r="G4" s="24">
        <v>0</v>
      </c>
      <c r="H4" s="24">
        <v>1044.38</v>
      </c>
      <c r="I4" s="24">
        <v>0</v>
      </c>
      <c r="J4" s="24">
        <v>0</v>
      </c>
      <c r="K4" s="24">
        <v>0</v>
      </c>
      <c r="L4" s="24">
        <v>0</v>
      </c>
      <c r="M4" s="24">
        <f>SUM(B4:L4)</f>
        <v>-27143.70000000009</v>
      </c>
      <c r="P4" s="6"/>
    </row>
    <row r="5" spans="1:16" ht="29.25" customHeight="1" thickBot="1">
      <c r="A5" s="7" t="s">
        <v>13</v>
      </c>
      <c r="B5" s="23">
        <v>-22630.550000000745</v>
      </c>
      <c r="C5" s="23">
        <v>-4573.990000000689</v>
      </c>
      <c r="D5" s="23">
        <v>-2235.58</v>
      </c>
      <c r="E5" s="23">
        <v>0</v>
      </c>
      <c r="F5" s="23">
        <v>0</v>
      </c>
      <c r="G5" s="23">
        <v>0</v>
      </c>
      <c r="H5" s="23">
        <v>1319.13</v>
      </c>
      <c r="I5" s="23">
        <v>0</v>
      </c>
      <c r="J5" s="23">
        <v>0</v>
      </c>
      <c r="K5" s="23">
        <v>0</v>
      </c>
      <c r="L5" s="23">
        <v>0</v>
      </c>
      <c r="M5" s="23">
        <f aca="true" t="shared" si="0" ref="M5:M16">SUM(B5:L5)</f>
        <v>-28120.990000001435</v>
      </c>
      <c r="P5" s="6"/>
    </row>
    <row r="6" spans="1:16" ht="29.25" customHeight="1" thickBot="1">
      <c r="A6" s="5" t="s">
        <v>14</v>
      </c>
      <c r="B6" s="24">
        <v>-143237.26999999583</v>
      </c>
      <c r="C6" s="24">
        <v>-28950.5</v>
      </c>
      <c r="D6" s="24">
        <v>-13127.5</v>
      </c>
      <c r="E6" s="24">
        <v>0</v>
      </c>
      <c r="F6" s="24">
        <v>0</v>
      </c>
      <c r="G6" s="24">
        <v>0</v>
      </c>
      <c r="H6" s="24">
        <v>12217.23</v>
      </c>
      <c r="I6" s="24">
        <v>0</v>
      </c>
      <c r="J6" s="24">
        <v>0</v>
      </c>
      <c r="K6" s="24">
        <v>0</v>
      </c>
      <c r="L6" s="24">
        <v>0</v>
      </c>
      <c r="M6" s="24">
        <f t="shared" si="0"/>
        <v>-173098.03999999582</v>
      </c>
      <c r="P6" s="6"/>
    </row>
    <row r="7" spans="1:16" ht="29.25" customHeight="1" thickBot="1">
      <c r="A7" s="7" t="s">
        <v>15</v>
      </c>
      <c r="B7" s="23">
        <v>-28324.14999999851</v>
      </c>
      <c r="C7" s="23">
        <v>-5724.7599999997765</v>
      </c>
      <c r="D7" s="23">
        <v>-2727.6</v>
      </c>
      <c r="E7" s="23">
        <v>0</v>
      </c>
      <c r="F7" s="23">
        <v>0</v>
      </c>
      <c r="G7" s="23">
        <v>0</v>
      </c>
      <c r="H7" s="23">
        <v>1475.06</v>
      </c>
      <c r="I7" s="23">
        <v>0</v>
      </c>
      <c r="J7" s="23">
        <v>0</v>
      </c>
      <c r="K7" s="23">
        <v>0</v>
      </c>
      <c r="L7" s="23">
        <v>0</v>
      </c>
      <c r="M7" s="23">
        <f t="shared" si="0"/>
        <v>-35301.44999999829</v>
      </c>
      <c r="P7" s="6"/>
    </row>
    <row r="8" spans="1:16" ht="29.25" customHeight="1" thickBot="1">
      <c r="A8" s="5" t="s">
        <v>16</v>
      </c>
      <c r="B8" s="24">
        <v>-130044.60000000894</v>
      </c>
      <c r="C8" s="24">
        <v>-26284.050000000745</v>
      </c>
      <c r="D8" s="24">
        <v>-12014.43</v>
      </c>
      <c r="E8" s="24">
        <v>0</v>
      </c>
      <c r="F8" s="24">
        <v>0</v>
      </c>
      <c r="G8" s="24">
        <v>0</v>
      </c>
      <c r="H8" s="24">
        <v>10559.88</v>
      </c>
      <c r="I8" s="24">
        <v>0</v>
      </c>
      <c r="J8" s="24">
        <v>0</v>
      </c>
      <c r="K8" s="24">
        <v>0</v>
      </c>
      <c r="L8" s="24">
        <v>0</v>
      </c>
      <c r="M8" s="24">
        <f t="shared" si="0"/>
        <v>-157783.20000000967</v>
      </c>
      <c r="P8" s="6"/>
    </row>
    <row r="9" spans="1:16" ht="29.25" customHeight="1" thickBot="1">
      <c r="A9" s="7" t="s">
        <v>17</v>
      </c>
      <c r="B9" s="23">
        <v>-39598.990000002086</v>
      </c>
      <c r="C9" s="23">
        <v>-8003.570000001229</v>
      </c>
      <c r="D9" s="23">
        <v>-4177.59</v>
      </c>
      <c r="E9" s="23">
        <v>0</v>
      </c>
      <c r="F9" s="23">
        <v>0</v>
      </c>
      <c r="G9" s="23">
        <v>0</v>
      </c>
      <c r="H9" s="23">
        <v>2480.63</v>
      </c>
      <c r="I9" s="23">
        <v>0</v>
      </c>
      <c r="J9" s="23">
        <v>0</v>
      </c>
      <c r="K9" s="23">
        <v>0</v>
      </c>
      <c r="L9" s="23">
        <v>0</v>
      </c>
      <c r="M9" s="23">
        <f t="shared" si="0"/>
        <v>-49299.520000003315</v>
      </c>
      <c r="P9" s="6"/>
    </row>
    <row r="10" spans="1:16" ht="29.25" customHeight="1" thickBot="1">
      <c r="A10" s="5" t="s">
        <v>32</v>
      </c>
      <c r="B10" s="24">
        <v>-8897.680000000633</v>
      </c>
      <c r="C10" s="24">
        <v>-1798.3599999998696</v>
      </c>
      <c r="D10" s="24">
        <v>-902.38</v>
      </c>
      <c r="E10" s="24">
        <v>0</v>
      </c>
      <c r="F10" s="24">
        <v>0</v>
      </c>
      <c r="G10" s="24">
        <v>0</v>
      </c>
      <c r="H10" s="24">
        <v>610.74</v>
      </c>
      <c r="I10" s="24">
        <v>0</v>
      </c>
      <c r="J10" s="24">
        <v>0</v>
      </c>
      <c r="K10" s="24">
        <v>0</v>
      </c>
      <c r="L10" s="24">
        <v>0</v>
      </c>
      <c r="M10" s="24">
        <f t="shared" si="0"/>
        <v>-10987.680000000502</v>
      </c>
      <c r="P10" s="6"/>
    </row>
    <row r="11" spans="1:16" ht="29.25" customHeight="1" thickBot="1">
      <c r="A11" s="7" t="s">
        <v>18</v>
      </c>
      <c r="B11" s="23">
        <v>-34159.27000000328</v>
      </c>
      <c r="C11" s="23">
        <v>-6904.110000000335</v>
      </c>
      <c r="D11" s="23">
        <v>-2601.62</v>
      </c>
      <c r="E11" s="23">
        <v>0</v>
      </c>
      <c r="F11" s="23">
        <v>0</v>
      </c>
      <c r="G11" s="23">
        <v>0</v>
      </c>
      <c r="H11" s="23">
        <v>1822.24</v>
      </c>
      <c r="I11" s="23">
        <v>0</v>
      </c>
      <c r="J11" s="23">
        <v>0</v>
      </c>
      <c r="K11" s="23">
        <v>0</v>
      </c>
      <c r="L11" s="23">
        <v>0</v>
      </c>
      <c r="M11" s="23">
        <f t="shared" si="0"/>
        <v>-41842.76000000362</v>
      </c>
      <c r="P11" s="6"/>
    </row>
    <row r="12" spans="1:16" ht="29.25" customHeight="1" thickBot="1">
      <c r="A12" s="5" t="s">
        <v>19</v>
      </c>
      <c r="B12" s="24">
        <v>-20668.520000001416</v>
      </c>
      <c r="C12" s="24">
        <v>-4177.429999999702</v>
      </c>
      <c r="D12" s="24">
        <v>-1553.94</v>
      </c>
      <c r="E12" s="24">
        <v>0</v>
      </c>
      <c r="F12" s="24">
        <v>0</v>
      </c>
      <c r="G12" s="24">
        <v>0</v>
      </c>
      <c r="H12" s="24">
        <v>978.79</v>
      </c>
      <c r="I12" s="24">
        <v>0</v>
      </c>
      <c r="J12" s="24">
        <v>0</v>
      </c>
      <c r="K12" s="24">
        <v>0</v>
      </c>
      <c r="L12" s="24">
        <v>0</v>
      </c>
      <c r="M12" s="24">
        <f t="shared" si="0"/>
        <v>-25421.100000001115</v>
      </c>
      <c r="P12" s="6"/>
    </row>
    <row r="13" spans="1:16" ht="29.25" customHeight="1" thickBot="1">
      <c r="A13" s="7" t="s">
        <v>20</v>
      </c>
      <c r="B13" s="23">
        <v>-25835.519999999553</v>
      </c>
      <c r="C13" s="23">
        <v>-5221.769999999553</v>
      </c>
      <c r="D13" s="23">
        <v>-1791.52</v>
      </c>
      <c r="E13" s="23">
        <v>0</v>
      </c>
      <c r="F13" s="23">
        <v>0</v>
      </c>
      <c r="G13" s="23">
        <v>0</v>
      </c>
      <c r="H13" s="23">
        <v>1241.07</v>
      </c>
      <c r="I13" s="23">
        <v>0</v>
      </c>
      <c r="J13" s="23">
        <v>0</v>
      </c>
      <c r="K13" s="23">
        <v>0</v>
      </c>
      <c r="L13" s="23">
        <v>0</v>
      </c>
      <c r="M13" s="23">
        <f t="shared" si="0"/>
        <v>-31607.739999999103</v>
      </c>
      <c r="P13" s="6"/>
    </row>
    <row r="14" spans="1:16" ht="29.25" customHeight="1" thickBot="1">
      <c r="A14" s="5" t="s">
        <v>21</v>
      </c>
      <c r="B14" s="24">
        <v>-21319.269999999553</v>
      </c>
      <c r="C14" s="24">
        <v>-4308.959999999497</v>
      </c>
      <c r="D14" s="24">
        <v>-386.13</v>
      </c>
      <c r="E14" s="24">
        <v>0</v>
      </c>
      <c r="F14" s="24">
        <v>0</v>
      </c>
      <c r="G14" s="24">
        <v>0</v>
      </c>
      <c r="H14" s="24">
        <v>243.03</v>
      </c>
      <c r="I14" s="24">
        <v>0</v>
      </c>
      <c r="J14" s="24">
        <v>0</v>
      </c>
      <c r="K14" s="24">
        <v>0</v>
      </c>
      <c r="L14" s="24">
        <v>0</v>
      </c>
      <c r="M14" s="24">
        <f t="shared" si="0"/>
        <v>-25771.329999999052</v>
      </c>
      <c r="P14" s="6"/>
    </row>
    <row r="15" spans="1:16" ht="29.25" customHeight="1" thickBot="1">
      <c r="A15" s="7" t="s">
        <v>33</v>
      </c>
      <c r="B15" s="23">
        <v>-8169.719999998808</v>
      </c>
      <c r="C15" s="23">
        <v>-1651.2299999999814</v>
      </c>
      <c r="D15" s="23">
        <v>-825.44</v>
      </c>
      <c r="E15" s="23">
        <v>0</v>
      </c>
      <c r="F15" s="23">
        <v>0</v>
      </c>
      <c r="G15" s="23">
        <v>0</v>
      </c>
      <c r="H15" s="23">
        <v>558.6</v>
      </c>
      <c r="I15" s="23">
        <v>0</v>
      </c>
      <c r="J15" s="23">
        <v>0</v>
      </c>
      <c r="K15" s="23">
        <v>0</v>
      </c>
      <c r="L15" s="23">
        <v>0</v>
      </c>
      <c r="M15" s="23">
        <f t="shared" si="0"/>
        <v>-10087.78999999879</v>
      </c>
      <c r="P15" s="6"/>
    </row>
    <row r="16" spans="1:16" ht="29.25" customHeight="1" thickBot="1">
      <c r="A16" s="5" t="s">
        <v>22</v>
      </c>
      <c r="B16" s="24">
        <v>-15807.890000000596</v>
      </c>
      <c r="C16" s="24">
        <v>-3195.029999999795</v>
      </c>
      <c r="D16" s="24">
        <v>-512.04</v>
      </c>
      <c r="E16" s="24">
        <v>0</v>
      </c>
      <c r="F16" s="24">
        <v>0</v>
      </c>
      <c r="G16" s="24">
        <v>0</v>
      </c>
      <c r="H16" s="24">
        <v>337.3</v>
      </c>
      <c r="I16" s="24">
        <v>0</v>
      </c>
      <c r="J16" s="24">
        <v>0</v>
      </c>
      <c r="K16" s="24">
        <v>0</v>
      </c>
      <c r="L16" s="24">
        <v>0</v>
      </c>
      <c r="M16" s="24">
        <f t="shared" si="0"/>
        <v>-19177.660000000393</v>
      </c>
      <c r="P16" s="6"/>
    </row>
    <row r="17" spans="1:38" s="11" customFormat="1" ht="42.75" customHeight="1" thickBot="1">
      <c r="A17" s="8" t="s">
        <v>23</v>
      </c>
      <c r="B17" s="32">
        <f>SUM(B4:B16)</f>
        <v>-520301.04000000935</v>
      </c>
      <c r="C17" s="32">
        <f aca="true" t="shared" si="1" ref="C17:L17">SUM(C4:C16)</f>
        <v>-105161.00000000186</v>
      </c>
      <c r="D17" s="32">
        <f t="shared" si="1"/>
        <v>-45068.99999999999</v>
      </c>
      <c r="E17" s="32">
        <f t="shared" si="1"/>
        <v>0</v>
      </c>
      <c r="F17" s="32">
        <f t="shared" si="1"/>
        <v>0</v>
      </c>
      <c r="G17" s="32">
        <f t="shared" si="1"/>
        <v>0</v>
      </c>
      <c r="H17" s="32">
        <f>SUM(H4:H16)</f>
        <v>34888.08000000001</v>
      </c>
      <c r="I17" s="32">
        <f t="shared" si="1"/>
        <v>0</v>
      </c>
      <c r="J17" s="32">
        <f t="shared" si="1"/>
        <v>0</v>
      </c>
      <c r="K17" s="32">
        <f t="shared" si="1"/>
        <v>0</v>
      </c>
      <c r="L17" s="32">
        <f t="shared" si="1"/>
        <v>0</v>
      </c>
      <c r="M17" s="32">
        <f>SUM(M4:M16)</f>
        <v>-635642.9600000111</v>
      </c>
      <c r="N17" s="9"/>
      <c r="O17" s="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s="12" customFormat="1" ht="18">
      <c r="A18" s="45" t="s">
        <v>24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s="12" customFormat="1" ht="18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s="12" customFormat="1" ht="18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s="16" customFormat="1" ht="66.75" customHeight="1">
      <c r="A21" s="39" t="s">
        <v>35</v>
      </c>
      <c r="B21" s="47"/>
      <c r="C21" s="47"/>
      <c r="D21" s="31"/>
      <c r="E21" s="30" t="s">
        <v>25</v>
      </c>
      <c r="F21" s="29"/>
      <c r="G21" s="30" t="s">
        <v>26</v>
      </c>
      <c r="H21" s="13"/>
      <c r="I21" s="13"/>
      <c r="J21" s="14"/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s="12" customFormat="1" ht="24.75" customHeight="1">
      <c r="A22" s="40" t="s">
        <v>27</v>
      </c>
      <c r="B22" s="40"/>
      <c r="C22" s="40"/>
      <c r="D22" s="17"/>
      <c r="E22" s="28">
        <v>-2167921</v>
      </c>
      <c r="F22" s="18" t="s">
        <v>28</v>
      </c>
      <c r="G22" s="28">
        <f>ROUND(E22*0.24,2)</f>
        <v>-520301.04</v>
      </c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s="12" customFormat="1" ht="24.75" customHeight="1">
      <c r="A23" s="40" t="s">
        <v>29</v>
      </c>
      <c r="B23" s="40"/>
      <c r="C23" s="40"/>
      <c r="D23" s="17"/>
      <c r="E23" s="28">
        <v>-105160.99999998882</v>
      </c>
      <c r="F23" s="18" t="s">
        <v>30</v>
      </c>
      <c r="G23" s="28">
        <f>E23</f>
        <v>-105160.99999998882</v>
      </c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s="12" customFormat="1" ht="24.75" customHeight="1">
      <c r="A24" s="40" t="s">
        <v>31</v>
      </c>
      <c r="B24" s="40"/>
      <c r="C24" s="40"/>
      <c r="D24" s="17"/>
      <c r="E24" s="28">
        <v>-45068.999999996275</v>
      </c>
      <c r="F24" s="18" t="s">
        <v>30</v>
      </c>
      <c r="G24" s="28">
        <f>E24</f>
        <v>-45068.999999996275</v>
      </c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12" customFormat="1" ht="32.25" customHeight="1">
      <c r="A25" s="40" t="s">
        <v>6</v>
      </c>
      <c r="B25" s="40"/>
      <c r="C25" s="40"/>
      <c r="D25" s="17"/>
      <c r="E25" s="28">
        <v>145367</v>
      </c>
      <c r="F25" s="18" t="s">
        <v>28</v>
      </c>
      <c r="G25" s="28">
        <f>ROUND(E25*0.24,2)</f>
        <v>34888.08</v>
      </c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s="12" customFormat="1" ht="22.5" thickBot="1">
      <c r="A26" s="38" t="s">
        <v>23</v>
      </c>
      <c r="B26" s="38"/>
      <c r="C26" s="38"/>
      <c r="D26" s="19"/>
      <c r="E26" s="27">
        <f>SUM(E22:E25)</f>
        <v>-2172783.999999985</v>
      </c>
      <c r="F26" s="20"/>
      <c r="G26" s="27">
        <f>SUM(G22:G25)</f>
        <v>-635642.9599999852</v>
      </c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11" ht="18.75" thickTop="1">
      <c r="A27" s="13"/>
      <c r="B27" s="13"/>
      <c r="C27" s="13"/>
      <c r="D27" s="13"/>
      <c r="E27" s="26"/>
      <c r="F27" s="13"/>
      <c r="G27" s="26"/>
      <c r="H27" s="13"/>
      <c r="I27" s="13"/>
      <c r="J27" s="14"/>
      <c r="K27" s="14"/>
    </row>
    <row r="28" spans="1:9" ht="14.25">
      <c r="A28" s="21"/>
      <c r="B28" s="21"/>
      <c r="C28" s="21"/>
      <c r="D28" s="21"/>
      <c r="E28" s="21"/>
      <c r="F28" s="21"/>
      <c r="G28" s="25"/>
      <c r="H28" s="21"/>
      <c r="I28" s="21"/>
    </row>
    <row r="29" spans="2:13" ht="151.5" customHeight="1" thickBot="1">
      <c r="B29" s="46" t="s">
        <v>39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s="3" customFormat="1" ht="56.25" customHeight="1" thickBot="1">
      <c r="A30" s="41" t="s">
        <v>0</v>
      </c>
      <c r="B30" s="41" t="s">
        <v>1</v>
      </c>
      <c r="C30" s="41" t="s">
        <v>2</v>
      </c>
      <c r="D30" s="41"/>
      <c r="E30" s="41" t="s">
        <v>3</v>
      </c>
      <c r="F30" s="41" t="s">
        <v>4</v>
      </c>
      <c r="G30" s="41" t="s">
        <v>5</v>
      </c>
      <c r="H30" s="41" t="s">
        <v>6</v>
      </c>
      <c r="I30" s="41" t="s">
        <v>7</v>
      </c>
      <c r="J30" s="41" t="s">
        <v>8</v>
      </c>
      <c r="K30" s="41" t="s">
        <v>9</v>
      </c>
      <c r="L30" s="42" t="s">
        <v>10</v>
      </c>
      <c r="M30" s="44" t="s">
        <v>11</v>
      </c>
    </row>
    <row r="31" spans="1:13" s="3" customFormat="1" ht="66.75" customHeight="1" thickBot="1">
      <c r="A31" s="41"/>
      <c r="B31" s="41"/>
      <c r="C31" s="4">
        <v>0.7</v>
      </c>
      <c r="D31" s="4">
        <v>0.3</v>
      </c>
      <c r="E31" s="41"/>
      <c r="F31" s="41"/>
      <c r="G31" s="41"/>
      <c r="H31" s="41"/>
      <c r="I31" s="41"/>
      <c r="J31" s="41"/>
      <c r="K31" s="41"/>
      <c r="L31" s="43"/>
      <c r="M31" s="44"/>
    </row>
    <row r="32" spans="1:16" ht="29.25" customHeight="1" thickBot="1">
      <c r="A32" s="5" t="s">
        <v>12</v>
      </c>
      <c r="B32" s="24">
        <v>16789.019999999997</v>
      </c>
      <c r="C32" s="24">
        <v>-66970.57999999999</v>
      </c>
      <c r="D32" s="24">
        <v>82321.73000000001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f>SUM(B32:L32)</f>
        <v>32140.17000000002</v>
      </c>
      <c r="P32" s="6"/>
    </row>
    <row r="33" spans="1:16" ht="29.25" customHeight="1" thickBot="1">
      <c r="A33" s="7" t="s">
        <v>13</v>
      </c>
      <c r="B33" s="23">
        <v>8232.220000000001</v>
      </c>
      <c r="C33" s="23">
        <v>-71615.20000000001</v>
      </c>
      <c r="D33" s="23">
        <v>83152.88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f aca="true" t="shared" si="2" ref="M33:M44">SUM(B33:L33)</f>
        <v>19769.899999999994</v>
      </c>
      <c r="P33" s="6"/>
    </row>
    <row r="34" spans="1:16" ht="29.25" customHeight="1" thickBot="1">
      <c r="A34" s="5" t="s">
        <v>14</v>
      </c>
      <c r="B34" s="24">
        <v>-108442.12999999989</v>
      </c>
      <c r="C34" s="24">
        <v>-478586.32999999984</v>
      </c>
      <c r="D34" s="24">
        <v>488278.80000000005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f t="shared" si="2"/>
        <v>-98749.65999999968</v>
      </c>
      <c r="P34" s="6"/>
    </row>
    <row r="35" spans="1:16" ht="29.25" customHeight="1" thickBot="1">
      <c r="A35" s="7" t="s">
        <v>15</v>
      </c>
      <c r="B35" s="23">
        <v>17606.250000000007</v>
      </c>
      <c r="C35" s="23">
        <v>-88481.65000000002</v>
      </c>
      <c r="D35" s="23">
        <v>101453.16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f t="shared" si="2"/>
        <v>30577.75999999998</v>
      </c>
      <c r="P35" s="6"/>
    </row>
    <row r="36" spans="1:16" ht="29.25" customHeight="1" thickBot="1">
      <c r="A36" s="5" t="s">
        <v>16</v>
      </c>
      <c r="B36" s="24">
        <v>-76368.79000000004</v>
      </c>
      <c r="C36" s="24">
        <v>-431025.48</v>
      </c>
      <c r="D36" s="24">
        <v>446877.79000000004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f t="shared" si="2"/>
        <v>-60516.47999999998</v>
      </c>
      <c r="P36" s="6"/>
    </row>
    <row r="37" spans="1:16" ht="29.25" customHeight="1" thickBot="1">
      <c r="A37" s="7" t="s">
        <v>17</v>
      </c>
      <c r="B37" s="23">
        <v>7247.989999999991</v>
      </c>
      <c r="C37" s="23">
        <v>-126440.52999999997</v>
      </c>
      <c r="D37" s="23">
        <v>155385.51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f t="shared" si="2"/>
        <v>36192.97000000003</v>
      </c>
      <c r="P37" s="6"/>
    </row>
    <row r="38" spans="1:16" ht="29.25" customHeight="1" thickBot="1">
      <c r="A38" s="5" t="s">
        <v>32</v>
      </c>
      <c r="B38" s="24">
        <v>-586.1399999999994</v>
      </c>
      <c r="C38" s="24">
        <v>-28759.62000000001</v>
      </c>
      <c r="D38" s="24">
        <v>33564.119999999995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f t="shared" si="2"/>
        <v>4218.359999999986</v>
      </c>
      <c r="P38" s="6"/>
    </row>
    <row r="39" spans="1:16" ht="29.25" customHeight="1" thickBot="1">
      <c r="A39" s="7" t="s">
        <v>18</v>
      </c>
      <c r="B39" s="23">
        <v>19435.949999999997</v>
      </c>
      <c r="C39" s="23">
        <v>-106993.25</v>
      </c>
      <c r="D39" s="23">
        <v>96767.43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f t="shared" si="2"/>
        <v>9210.12999999999</v>
      </c>
      <c r="P39" s="6"/>
    </row>
    <row r="40" spans="1:16" ht="29.25" customHeight="1" thickBot="1">
      <c r="A40" s="5" t="s">
        <v>19</v>
      </c>
      <c r="B40" s="24">
        <v>16897.6</v>
      </c>
      <c r="C40" s="24">
        <v>-63927.82999999999</v>
      </c>
      <c r="D40" s="24">
        <v>57798.73999999999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f t="shared" si="2"/>
        <v>10768.510000000002</v>
      </c>
      <c r="P40" s="6"/>
    </row>
    <row r="41" spans="1:16" ht="29.25" customHeight="1" thickBot="1">
      <c r="A41" s="7" t="s">
        <v>20</v>
      </c>
      <c r="B41" s="23">
        <v>20391.97</v>
      </c>
      <c r="C41" s="23">
        <v>-80024.46999999997</v>
      </c>
      <c r="D41" s="23">
        <v>66635.45999999999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f t="shared" si="2"/>
        <v>7002.960000000021</v>
      </c>
      <c r="P41" s="6"/>
    </row>
    <row r="42" spans="1:16" ht="29.25" customHeight="1" thickBot="1">
      <c r="A42" s="5" t="s">
        <v>21</v>
      </c>
      <c r="B42" s="24">
        <v>49247.69999999998</v>
      </c>
      <c r="C42" s="24">
        <v>-60925.130000000005</v>
      </c>
      <c r="D42" s="24">
        <v>14362.220000000001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f t="shared" si="2"/>
        <v>2684.789999999979</v>
      </c>
      <c r="P42" s="6"/>
    </row>
    <row r="43" spans="1:16" ht="29.25" customHeight="1" thickBot="1">
      <c r="A43" s="7" t="s">
        <v>33</v>
      </c>
      <c r="B43" s="23">
        <v>-447.52999999999884</v>
      </c>
      <c r="C43" s="23">
        <v>-26392.369999999995</v>
      </c>
      <c r="D43" s="23">
        <v>30702.05999999999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f t="shared" si="2"/>
        <v>3862.159999999996</v>
      </c>
      <c r="P43" s="6"/>
    </row>
    <row r="44" spans="1:16" ht="29.25" customHeight="1" thickBot="1">
      <c r="A44" s="5" t="s">
        <v>22</v>
      </c>
      <c r="B44" s="24">
        <v>29995.89</v>
      </c>
      <c r="C44" s="24">
        <v>-46202.850000000006</v>
      </c>
      <c r="D44" s="24">
        <v>19045.39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f t="shared" si="2"/>
        <v>2838.429999999993</v>
      </c>
      <c r="P44" s="6"/>
    </row>
    <row r="45" spans="1:38" s="11" customFormat="1" ht="42.75" customHeight="1" thickBot="1">
      <c r="A45" s="8" t="s">
        <v>23</v>
      </c>
      <c r="B45" s="32">
        <f>SUM(B32:B44)</f>
        <v>0</v>
      </c>
      <c r="C45" s="32">
        <f>SUM(C32:C44)</f>
        <v>-1676345.29</v>
      </c>
      <c r="D45" s="32">
        <f>SUM(D32:D44)</f>
        <v>1676345.29</v>
      </c>
      <c r="E45" s="32">
        <f>SUM(E32:E44)</f>
        <v>0</v>
      </c>
      <c r="F45" s="32">
        <f>SUM(F32:F44)</f>
        <v>0</v>
      </c>
      <c r="G45" s="32">
        <f>SUM(G32:G44)</f>
        <v>0</v>
      </c>
      <c r="H45" s="32">
        <f aca="true" t="shared" si="3" ref="H45:M45">SUM(H32:H44)</f>
        <v>0</v>
      </c>
      <c r="I45" s="32">
        <f t="shared" si="3"/>
        <v>0</v>
      </c>
      <c r="J45" s="32">
        <f t="shared" si="3"/>
        <v>0</v>
      </c>
      <c r="K45" s="32">
        <f t="shared" si="3"/>
        <v>0</v>
      </c>
      <c r="L45" s="32">
        <f t="shared" si="3"/>
        <v>0</v>
      </c>
      <c r="M45" s="32">
        <f t="shared" si="3"/>
        <v>3.2014213502407074E-10</v>
      </c>
      <c r="N45" s="9"/>
      <c r="O45" s="10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s="12" customFormat="1" ht="18">
      <c r="A46" s="45" t="s">
        <v>24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1:38" s="12" customFormat="1" ht="18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2" customFormat="1" ht="18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2:13" ht="151.5" customHeight="1" thickBot="1">
      <c r="B49" s="46" t="s">
        <v>40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s="3" customFormat="1" ht="56.25" customHeight="1" thickBot="1">
      <c r="A50" s="41" t="s">
        <v>0</v>
      </c>
      <c r="B50" s="41" t="s">
        <v>1</v>
      </c>
      <c r="C50" s="41" t="s">
        <v>2</v>
      </c>
      <c r="D50" s="41"/>
      <c r="E50" s="41" t="s">
        <v>3</v>
      </c>
      <c r="F50" s="41" t="s">
        <v>4</v>
      </c>
      <c r="G50" s="41" t="s">
        <v>5</v>
      </c>
      <c r="H50" s="41" t="s">
        <v>6</v>
      </c>
      <c r="I50" s="41" t="s">
        <v>7</v>
      </c>
      <c r="J50" s="41" t="s">
        <v>8</v>
      </c>
      <c r="K50" s="41" t="s">
        <v>9</v>
      </c>
      <c r="L50" s="42" t="s">
        <v>10</v>
      </c>
      <c r="M50" s="44" t="s">
        <v>11</v>
      </c>
    </row>
    <row r="51" spans="1:13" s="3" customFormat="1" ht="66.75" customHeight="1" thickBot="1">
      <c r="A51" s="41"/>
      <c r="B51" s="41"/>
      <c r="C51" s="4">
        <v>0.7</v>
      </c>
      <c r="D51" s="4">
        <v>0.3</v>
      </c>
      <c r="E51" s="41"/>
      <c r="F51" s="41"/>
      <c r="G51" s="41"/>
      <c r="H51" s="41"/>
      <c r="I51" s="41"/>
      <c r="J51" s="41"/>
      <c r="K51" s="41"/>
      <c r="L51" s="43"/>
      <c r="M51" s="44"/>
    </row>
    <row r="52" spans="1:16" ht="29.25" customHeight="1" thickBot="1">
      <c r="A52" s="5" t="s">
        <v>12</v>
      </c>
      <c r="B52" s="24">
        <v>-4818.589999999407</v>
      </c>
      <c r="C52" s="24">
        <v>-71337.82000000068</v>
      </c>
      <c r="D52" s="24">
        <v>80108.50000000001</v>
      </c>
      <c r="E52" s="24">
        <v>0</v>
      </c>
      <c r="F52" s="24">
        <v>0</v>
      </c>
      <c r="G52" s="24">
        <v>0</v>
      </c>
      <c r="H52" s="24">
        <v>1044.38</v>
      </c>
      <c r="I52" s="24">
        <v>0</v>
      </c>
      <c r="J52" s="24">
        <v>0</v>
      </c>
      <c r="K52" s="24">
        <v>0</v>
      </c>
      <c r="L52" s="24">
        <v>0</v>
      </c>
      <c r="M52" s="24">
        <f>SUM(B52:L52)</f>
        <v>4996.469999999924</v>
      </c>
      <c r="P52" s="6"/>
    </row>
    <row r="53" spans="1:16" ht="29.25" customHeight="1" thickBot="1">
      <c r="A53" s="7" t="s">
        <v>13</v>
      </c>
      <c r="B53" s="23">
        <v>-14398.330000000744</v>
      </c>
      <c r="C53" s="23">
        <v>-76189.1900000007</v>
      </c>
      <c r="D53" s="23">
        <v>80917.3</v>
      </c>
      <c r="E53" s="23">
        <v>0</v>
      </c>
      <c r="F53" s="23">
        <v>0</v>
      </c>
      <c r="G53" s="23">
        <v>0</v>
      </c>
      <c r="H53" s="23">
        <v>1319.13</v>
      </c>
      <c r="I53" s="23">
        <v>0</v>
      </c>
      <c r="J53" s="23">
        <v>0</v>
      </c>
      <c r="K53" s="23">
        <v>0</v>
      </c>
      <c r="L53" s="23">
        <v>0</v>
      </c>
      <c r="M53" s="23">
        <f aca="true" t="shared" si="4" ref="M53:M64">SUM(B53:L53)</f>
        <v>-8351.09000000144</v>
      </c>
      <c r="P53" s="6"/>
    </row>
    <row r="54" spans="1:16" ht="29.25" customHeight="1" thickBot="1">
      <c r="A54" s="5" t="s">
        <v>14</v>
      </c>
      <c r="B54" s="24">
        <v>-251679.39999999572</v>
      </c>
      <c r="C54" s="24">
        <v>-507536.82999999984</v>
      </c>
      <c r="D54" s="24">
        <v>475151.30000000005</v>
      </c>
      <c r="E54" s="24">
        <v>0</v>
      </c>
      <c r="F54" s="24">
        <v>0</v>
      </c>
      <c r="G54" s="24">
        <v>0</v>
      </c>
      <c r="H54" s="24">
        <v>12217.23</v>
      </c>
      <c r="I54" s="24">
        <v>0</v>
      </c>
      <c r="J54" s="24">
        <v>0</v>
      </c>
      <c r="K54" s="24">
        <v>0</v>
      </c>
      <c r="L54" s="24">
        <v>0</v>
      </c>
      <c r="M54" s="24">
        <f t="shared" si="4"/>
        <v>-271847.69999999553</v>
      </c>
      <c r="P54" s="6"/>
    </row>
    <row r="55" spans="1:16" ht="29.25" customHeight="1" thickBot="1">
      <c r="A55" s="7" t="s">
        <v>15</v>
      </c>
      <c r="B55" s="23">
        <v>-10717.899999998503</v>
      </c>
      <c r="C55" s="23">
        <v>-94206.4099999998</v>
      </c>
      <c r="D55" s="23">
        <v>98725.56</v>
      </c>
      <c r="E55" s="23">
        <v>0</v>
      </c>
      <c r="F55" s="23">
        <v>0</v>
      </c>
      <c r="G55" s="23">
        <v>0</v>
      </c>
      <c r="H55" s="23">
        <v>1475.06</v>
      </c>
      <c r="I55" s="23">
        <v>0</v>
      </c>
      <c r="J55" s="23">
        <v>0</v>
      </c>
      <c r="K55" s="23">
        <v>0</v>
      </c>
      <c r="L55" s="23">
        <v>0</v>
      </c>
      <c r="M55" s="23">
        <f t="shared" si="4"/>
        <v>-4723.6899999983125</v>
      </c>
      <c r="P55" s="6"/>
    </row>
    <row r="56" spans="1:16" ht="29.25" customHeight="1" thickBot="1">
      <c r="A56" s="5" t="s">
        <v>16</v>
      </c>
      <c r="B56" s="24">
        <v>-206413.39000000898</v>
      </c>
      <c r="C56" s="24">
        <v>-457309.5300000007</v>
      </c>
      <c r="D56" s="24">
        <v>434863.36000000004</v>
      </c>
      <c r="E56" s="24">
        <v>0</v>
      </c>
      <c r="F56" s="24">
        <v>0</v>
      </c>
      <c r="G56" s="24">
        <v>0</v>
      </c>
      <c r="H56" s="24">
        <v>10559.88</v>
      </c>
      <c r="I56" s="24">
        <v>0</v>
      </c>
      <c r="J56" s="24">
        <v>0</v>
      </c>
      <c r="K56" s="24">
        <v>0</v>
      </c>
      <c r="L56" s="24">
        <v>0</v>
      </c>
      <c r="M56" s="24">
        <f t="shared" si="4"/>
        <v>-218299.68000000966</v>
      </c>
      <c r="P56" s="6"/>
    </row>
    <row r="57" spans="1:16" ht="29.25" customHeight="1" thickBot="1">
      <c r="A57" s="7" t="s">
        <v>17</v>
      </c>
      <c r="B57" s="23">
        <v>-32351.000000002095</v>
      </c>
      <c r="C57" s="23">
        <v>-134444.1000000012</v>
      </c>
      <c r="D57" s="23">
        <v>151207.92</v>
      </c>
      <c r="E57" s="23">
        <v>0</v>
      </c>
      <c r="F57" s="23">
        <v>0</v>
      </c>
      <c r="G57" s="23">
        <v>0</v>
      </c>
      <c r="H57" s="23">
        <v>2480.63</v>
      </c>
      <c r="I57" s="23">
        <v>0</v>
      </c>
      <c r="J57" s="23">
        <v>0</v>
      </c>
      <c r="K57" s="23">
        <v>0</v>
      </c>
      <c r="L57" s="23">
        <v>0</v>
      </c>
      <c r="M57" s="23">
        <f t="shared" si="4"/>
        <v>-13106.55000000328</v>
      </c>
      <c r="P57" s="6"/>
    </row>
    <row r="58" spans="1:16" ht="29.25" customHeight="1" thickBot="1">
      <c r="A58" s="5" t="s">
        <v>32</v>
      </c>
      <c r="B58" s="24">
        <v>-9483.820000000633</v>
      </c>
      <c r="C58" s="24">
        <v>-30557.97999999988</v>
      </c>
      <c r="D58" s="24">
        <v>32661.739999999994</v>
      </c>
      <c r="E58" s="24">
        <v>0</v>
      </c>
      <c r="F58" s="24">
        <v>0</v>
      </c>
      <c r="G58" s="24">
        <v>0</v>
      </c>
      <c r="H58" s="24">
        <v>610.74</v>
      </c>
      <c r="I58" s="24">
        <v>0</v>
      </c>
      <c r="J58" s="24">
        <v>0</v>
      </c>
      <c r="K58" s="24">
        <v>0</v>
      </c>
      <c r="L58" s="24">
        <v>0</v>
      </c>
      <c r="M58" s="24">
        <f t="shared" si="4"/>
        <v>-6769.320000000518</v>
      </c>
      <c r="P58" s="6"/>
    </row>
    <row r="59" spans="1:16" ht="29.25" customHeight="1" thickBot="1">
      <c r="A59" s="7" t="s">
        <v>18</v>
      </c>
      <c r="B59" s="23">
        <v>-14723.320000003281</v>
      </c>
      <c r="C59" s="23">
        <v>-113897.36000000034</v>
      </c>
      <c r="D59" s="23">
        <v>94165.81</v>
      </c>
      <c r="E59" s="23">
        <v>0</v>
      </c>
      <c r="F59" s="23">
        <v>0</v>
      </c>
      <c r="G59" s="23">
        <v>0</v>
      </c>
      <c r="H59" s="23">
        <v>1822.24</v>
      </c>
      <c r="I59" s="23">
        <v>0</v>
      </c>
      <c r="J59" s="23">
        <v>0</v>
      </c>
      <c r="K59" s="23">
        <v>0</v>
      </c>
      <c r="L59" s="23">
        <v>0</v>
      </c>
      <c r="M59" s="23">
        <f t="shared" si="4"/>
        <v>-32632.630000003617</v>
      </c>
      <c r="P59" s="6"/>
    </row>
    <row r="60" spans="1:16" ht="29.25" customHeight="1" thickBot="1">
      <c r="A60" s="5" t="s">
        <v>19</v>
      </c>
      <c r="B60" s="24">
        <v>-3770.920000001417</v>
      </c>
      <c r="C60" s="24">
        <v>-68105.25999999969</v>
      </c>
      <c r="D60" s="24">
        <v>56244.79999999999</v>
      </c>
      <c r="E60" s="24">
        <v>0</v>
      </c>
      <c r="F60" s="24">
        <v>0</v>
      </c>
      <c r="G60" s="24">
        <v>0</v>
      </c>
      <c r="H60" s="24">
        <v>978.79</v>
      </c>
      <c r="I60" s="24">
        <v>0</v>
      </c>
      <c r="J60" s="24">
        <v>0</v>
      </c>
      <c r="K60" s="24">
        <v>0</v>
      </c>
      <c r="L60" s="24">
        <v>0</v>
      </c>
      <c r="M60" s="24">
        <f t="shared" si="4"/>
        <v>-14652.59000000111</v>
      </c>
      <c r="P60" s="6"/>
    </row>
    <row r="61" spans="1:16" ht="29.25" customHeight="1" thickBot="1">
      <c r="A61" s="7" t="s">
        <v>20</v>
      </c>
      <c r="B61" s="23">
        <v>-5443.549999999552</v>
      </c>
      <c r="C61" s="23">
        <v>-85246.23999999953</v>
      </c>
      <c r="D61" s="23">
        <v>64843.939999999995</v>
      </c>
      <c r="E61" s="23">
        <v>0</v>
      </c>
      <c r="F61" s="23">
        <v>0</v>
      </c>
      <c r="G61" s="23">
        <v>0</v>
      </c>
      <c r="H61" s="23">
        <v>1241.07</v>
      </c>
      <c r="I61" s="23">
        <v>0</v>
      </c>
      <c r="J61" s="23">
        <v>0</v>
      </c>
      <c r="K61" s="23">
        <v>0</v>
      </c>
      <c r="L61" s="23">
        <v>0</v>
      </c>
      <c r="M61" s="23">
        <f t="shared" si="4"/>
        <v>-24604.779999999082</v>
      </c>
      <c r="P61" s="6"/>
    </row>
    <row r="62" spans="1:16" ht="29.25" customHeight="1" thickBot="1">
      <c r="A62" s="5" t="s">
        <v>21</v>
      </c>
      <c r="B62" s="24">
        <v>27928.43000000043</v>
      </c>
      <c r="C62" s="24">
        <v>-65234.0899999995</v>
      </c>
      <c r="D62" s="24">
        <v>13976.090000000002</v>
      </c>
      <c r="E62" s="24">
        <v>0</v>
      </c>
      <c r="F62" s="24">
        <v>0</v>
      </c>
      <c r="G62" s="24">
        <v>0</v>
      </c>
      <c r="H62" s="24">
        <v>243.03</v>
      </c>
      <c r="I62" s="24">
        <v>0</v>
      </c>
      <c r="J62" s="24">
        <v>0</v>
      </c>
      <c r="K62" s="24">
        <v>0</v>
      </c>
      <c r="L62" s="24">
        <v>0</v>
      </c>
      <c r="M62" s="24">
        <f t="shared" si="4"/>
        <v>-23086.53999999907</v>
      </c>
      <c r="P62" s="6"/>
    </row>
    <row r="63" spans="1:16" ht="29.25" customHeight="1" thickBot="1">
      <c r="A63" s="7" t="s">
        <v>33</v>
      </c>
      <c r="B63" s="23">
        <v>-8617.249999998807</v>
      </c>
      <c r="C63" s="23">
        <v>-28043.599999999977</v>
      </c>
      <c r="D63" s="23">
        <v>29876.61999999999</v>
      </c>
      <c r="E63" s="23">
        <v>0</v>
      </c>
      <c r="F63" s="23">
        <v>0</v>
      </c>
      <c r="G63" s="23">
        <v>0</v>
      </c>
      <c r="H63" s="23">
        <v>558.6</v>
      </c>
      <c r="I63" s="23">
        <v>0</v>
      </c>
      <c r="J63" s="23">
        <v>0</v>
      </c>
      <c r="K63" s="23">
        <v>0</v>
      </c>
      <c r="L63" s="23">
        <v>0</v>
      </c>
      <c r="M63" s="23">
        <f t="shared" si="4"/>
        <v>-6225.629999998791</v>
      </c>
      <c r="P63" s="6"/>
    </row>
    <row r="64" spans="1:16" ht="29.25" customHeight="1" thickBot="1">
      <c r="A64" s="5" t="s">
        <v>22</v>
      </c>
      <c r="B64" s="24">
        <v>14187.999999999403</v>
      </c>
      <c r="C64" s="24">
        <v>-49397.8799999998</v>
      </c>
      <c r="D64" s="24">
        <v>18533.35</v>
      </c>
      <c r="E64" s="24">
        <v>0</v>
      </c>
      <c r="F64" s="24">
        <v>0</v>
      </c>
      <c r="G64" s="24">
        <v>0</v>
      </c>
      <c r="H64" s="24">
        <v>337.3</v>
      </c>
      <c r="I64" s="24">
        <v>0</v>
      </c>
      <c r="J64" s="24">
        <v>0</v>
      </c>
      <c r="K64" s="24">
        <v>0</v>
      </c>
      <c r="L64" s="24">
        <v>0</v>
      </c>
      <c r="M64" s="24">
        <f t="shared" si="4"/>
        <v>-16339.2300000004</v>
      </c>
      <c r="P64" s="6"/>
    </row>
    <row r="65" spans="1:38" s="11" customFormat="1" ht="42.75" customHeight="1" thickBot="1">
      <c r="A65" s="8" t="s">
        <v>23</v>
      </c>
      <c r="B65" s="32">
        <f>SUM(B52:B64)</f>
        <v>-520301.04000000947</v>
      </c>
      <c r="C65" s="32">
        <f>SUM(C52:C64)</f>
        <v>-1781506.290000002</v>
      </c>
      <c r="D65" s="32">
        <f>SUM(D52:D64)</f>
        <v>1631276.2900000003</v>
      </c>
      <c r="E65" s="32">
        <f>SUM(E52:E64)</f>
        <v>0</v>
      </c>
      <c r="F65" s="32">
        <f>SUM(F52:F64)</f>
        <v>0</v>
      </c>
      <c r="G65" s="32">
        <f>SUM(G52:G64)</f>
        <v>0</v>
      </c>
      <c r="H65" s="32">
        <f aca="true" t="shared" si="5" ref="H65:M65">SUM(H52:H64)</f>
        <v>34888.08000000001</v>
      </c>
      <c r="I65" s="32">
        <f t="shared" si="5"/>
        <v>0</v>
      </c>
      <c r="J65" s="32">
        <f t="shared" si="5"/>
        <v>0</v>
      </c>
      <c r="K65" s="32">
        <f t="shared" si="5"/>
        <v>0</v>
      </c>
      <c r="L65" s="32">
        <f t="shared" si="5"/>
        <v>0</v>
      </c>
      <c r="M65" s="32">
        <f t="shared" si="5"/>
        <v>-635642.9600000111</v>
      </c>
      <c r="N65" s="9"/>
      <c r="O65" s="10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11" ht="18">
      <c r="A66" s="45" t="s">
        <v>24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7" ht="26.25">
      <c r="A67" s="39" t="s">
        <v>35</v>
      </c>
      <c r="B67" s="47"/>
      <c r="C67" s="47"/>
      <c r="D67" s="31"/>
      <c r="E67" s="30" t="s">
        <v>25</v>
      </c>
      <c r="F67" s="29"/>
      <c r="G67" s="30" t="s">
        <v>26</v>
      </c>
    </row>
    <row r="68" spans="1:7" ht="21.75">
      <c r="A68" s="40" t="s">
        <v>27</v>
      </c>
      <c r="B68" s="40"/>
      <c r="C68" s="40"/>
      <c r="D68" s="35"/>
      <c r="E68" s="28">
        <v>-2167921</v>
      </c>
      <c r="F68" s="18" t="s">
        <v>28</v>
      </c>
      <c r="G68" s="28">
        <f>ROUND(E68*0.24,2)</f>
        <v>-520301.04</v>
      </c>
    </row>
    <row r="69" spans="1:7" ht="21.75">
      <c r="A69" s="40" t="s">
        <v>29</v>
      </c>
      <c r="B69" s="40"/>
      <c r="C69" s="40"/>
      <c r="D69" s="35"/>
      <c r="E69" s="28">
        <v>-105160.99999998882</v>
      </c>
      <c r="F69" s="18" t="s">
        <v>30</v>
      </c>
      <c r="G69" s="28">
        <f>E69</f>
        <v>-105160.99999998882</v>
      </c>
    </row>
    <row r="70" spans="1:7" ht="21.75">
      <c r="A70" s="40" t="s">
        <v>31</v>
      </c>
      <c r="B70" s="40"/>
      <c r="C70" s="40"/>
      <c r="D70" s="35"/>
      <c r="E70" s="28">
        <v>-45068.999999996275</v>
      </c>
      <c r="F70" s="18" t="s">
        <v>30</v>
      </c>
      <c r="G70" s="28">
        <f>E70</f>
        <v>-45068.999999996275</v>
      </c>
    </row>
    <row r="71" spans="1:7" ht="21.75">
      <c r="A71" s="40" t="s">
        <v>6</v>
      </c>
      <c r="B71" s="40"/>
      <c r="C71" s="40"/>
      <c r="D71" s="35"/>
      <c r="E71" s="28">
        <v>145367</v>
      </c>
      <c r="F71" s="18" t="s">
        <v>28</v>
      </c>
      <c r="G71" s="28">
        <f>ROUND(E71*0.24,2)</f>
        <v>34888.08</v>
      </c>
    </row>
    <row r="72" spans="1:7" ht="22.5" thickBot="1">
      <c r="A72" s="38" t="s">
        <v>23</v>
      </c>
      <c r="B72" s="38"/>
      <c r="C72" s="38"/>
      <c r="D72" s="19"/>
      <c r="E72" s="27">
        <f>SUM(E68:E71)</f>
        <v>-2172783.999999985</v>
      </c>
      <c r="F72" s="20"/>
      <c r="G72" s="27">
        <f>SUM(G68:G71)</f>
        <v>-635642.9599999852</v>
      </c>
    </row>
    <row r="73" ht="15" thickTop="1"/>
  </sheetData>
  <sheetProtection/>
  <mergeCells count="54">
    <mergeCell ref="E2:E3"/>
    <mergeCell ref="A23:C23"/>
    <mergeCell ref="A24:C24"/>
    <mergeCell ref="A25:C25"/>
    <mergeCell ref="B29:M29"/>
    <mergeCell ref="A30:A31"/>
    <mergeCell ref="B30:B31"/>
    <mergeCell ref="C30:D30"/>
    <mergeCell ref="G2:G3"/>
    <mergeCell ref="A21:C21"/>
    <mergeCell ref="L2:L3"/>
    <mergeCell ref="M2:M3"/>
    <mergeCell ref="A26:C26"/>
    <mergeCell ref="B1:M1"/>
    <mergeCell ref="A22:C22"/>
    <mergeCell ref="A2:A3"/>
    <mergeCell ref="B2:B3"/>
    <mergeCell ref="C2:D2"/>
    <mergeCell ref="G30:G31"/>
    <mergeCell ref="H30:H31"/>
    <mergeCell ref="I30:I31"/>
    <mergeCell ref="J30:J31"/>
    <mergeCell ref="A18:K18"/>
    <mergeCell ref="H2:H3"/>
    <mergeCell ref="I2:I3"/>
    <mergeCell ref="J2:J3"/>
    <mergeCell ref="K2:K3"/>
    <mergeCell ref="F2:F3"/>
    <mergeCell ref="K30:K31"/>
    <mergeCell ref="L30:L31"/>
    <mergeCell ref="M30:M31"/>
    <mergeCell ref="A46:K46"/>
    <mergeCell ref="G50:G51"/>
    <mergeCell ref="H50:H51"/>
    <mergeCell ref="I50:I51"/>
    <mergeCell ref="J50:J51"/>
    <mergeCell ref="E30:E31"/>
    <mergeCell ref="F30:F31"/>
    <mergeCell ref="M50:M51"/>
    <mergeCell ref="A67:C67"/>
    <mergeCell ref="A68:C68"/>
    <mergeCell ref="A69:C69"/>
    <mergeCell ref="B49:M49"/>
    <mergeCell ref="A50:A51"/>
    <mergeCell ref="B50:B51"/>
    <mergeCell ref="C50:D50"/>
    <mergeCell ref="E50:E51"/>
    <mergeCell ref="F50:F51"/>
    <mergeCell ref="A70:C70"/>
    <mergeCell ref="A71:C71"/>
    <mergeCell ref="A72:C72"/>
    <mergeCell ref="A66:K66"/>
    <mergeCell ref="K50:K51"/>
    <mergeCell ref="L50:L51"/>
  </mergeCells>
  <printOptions horizontalCentered="1"/>
  <pageMargins left="0.7" right="0.7" top="0.75" bottom="0.75" header="0.3" footer="0.3"/>
  <pageSetup fitToHeight="1" fitToWidth="1" horizontalDpi="600" verticalDpi="600" orientation="landscape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82"/>
  <sheetViews>
    <sheetView tabSelected="1" view="pageBreakPreview" zoomScale="60" zoomScaleNormal="40" zoomScalePageLayoutView="0" workbookViewId="0" topLeftCell="A59">
      <selection activeCell="G82" sqref="G82"/>
    </sheetView>
  </sheetViews>
  <sheetFormatPr defaultColWidth="11.421875" defaultRowHeight="15"/>
  <cols>
    <col min="1" max="1" width="39.14062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s="1" customFormat="1" ht="151.5" customHeight="1" thickBot="1">
      <c r="B1" s="46" t="s">
        <v>37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3" customFormat="1" ht="56.25" customHeight="1" thickBot="1">
      <c r="A2" s="41" t="s">
        <v>0</v>
      </c>
      <c r="B2" s="41" t="s">
        <v>1</v>
      </c>
      <c r="C2" s="41" t="s">
        <v>2</v>
      </c>
      <c r="D2" s="41"/>
      <c r="E2" s="41" t="s">
        <v>3</v>
      </c>
      <c r="F2" s="41" t="s">
        <v>4</v>
      </c>
      <c r="G2" s="41" t="s">
        <v>5</v>
      </c>
      <c r="H2" s="41" t="s">
        <v>6</v>
      </c>
      <c r="I2" s="41" t="s">
        <v>7</v>
      </c>
      <c r="J2" s="41" t="s">
        <v>8</v>
      </c>
      <c r="K2" s="41" t="s">
        <v>9</v>
      </c>
      <c r="L2" s="42" t="s">
        <v>10</v>
      </c>
      <c r="M2" s="44" t="s">
        <v>11</v>
      </c>
    </row>
    <row r="3" spans="1:13" s="3" customFormat="1" ht="66.75" customHeight="1" thickBot="1">
      <c r="A3" s="41"/>
      <c r="B3" s="41"/>
      <c r="C3" s="4">
        <v>0.7</v>
      </c>
      <c r="D3" s="4">
        <v>0.3</v>
      </c>
      <c r="E3" s="41"/>
      <c r="F3" s="41"/>
      <c r="G3" s="41"/>
      <c r="H3" s="41"/>
      <c r="I3" s="41"/>
      <c r="J3" s="41"/>
      <c r="K3" s="41"/>
      <c r="L3" s="43"/>
      <c r="M3" s="44"/>
    </row>
    <row r="4" spans="1:16" s="1" customFormat="1" ht="29.25" customHeight="1" thickBot="1">
      <c r="A4" s="5" t="s">
        <v>12</v>
      </c>
      <c r="B4" s="24">
        <v>25354.15</v>
      </c>
      <c r="C4" s="24">
        <v>238342.56</v>
      </c>
      <c r="D4" s="24">
        <v>-257739.69</v>
      </c>
      <c r="E4" s="24">
        <v>0</v>
      </c>
      <c r="F4" s="24">
        <v>0</v>
      </c>
      <c r="G4" s="24">
        <v>0</v>
      </c>
      <c r="H4" s="24">
        <v>2318.77</v>
      </c>
      <c r="I4" s="24">
        <v>0</v>
      </c>
      <c r="J4" s="24">
        <v>0</v>
      </c>
      <c r="K4" s="24">
        <v>0</v>
      </c>
      <c r="L4" s="24">
        <v>0</v>
      </c>
      <c r="M4" s="24">
        <f>SUM(B4:L4)</f>
        <v>8275.790000000019</v>
      </c>
      <c r="P4" s="6"/>
    </row>
    <row r="5" spans="1:16" s="1" customFormat="1" ht="29.25" customHeight="1" thickBot="1">
      <c r="A5" s="7" t="s">
        <v>13</v>
      </c>
      <c r="B5" s="23">
        <v>73399.77</v>
      </c>
      <c r="C5" s="23">
        <v>259668.38</v>
      </c>
      <c r="D5" s="23">
        <v>-260341.95</v>
      </c>
      <c r="E5" s="23">
        <v>0</v>
      </c>
      <c r="F5" s="23">
        <v>0</v>
      </c>
      <c r="G5" s="23">
        <v>0</v>
      </c>
      <c r="H5" s="23">
        <v>2928.78</v>
      </c>
      <c r="I5" s="23">
        <v>0</v>
      </c>
      <c r="J5" s="23">
        <v>0</v>
      </c>
      <c r="K5" s="23">
        <v>0</v>
      </c>
      <c r="L5" s="23">
        <v>0</v>
      </c>
      <c r="M5" s="23">
        <f aca="true" t="shared" si="0" ref="M5:M16">SUM(B5:L5)</f>
        <v>75654.98000000001</v>
      </c>
      <c r="P5" s="6"/>
    </row>
    <row r="6" spans="1:16" s="1" customFormat="1" ht="29.25" customHeight="1" thickBot="1">
      <c r="A6" s="5" t="s">
        <v>14</v>
      </c>
      <c r="B6" s="24">
        <v>1268805.88</v>
      </c>
      <c r="C6" s="24">
        <v>1815941.94</v>
      </c>
      <c r="D6" s="24">
        <v>-1528743.83</v>
      </c>
      <c r="E6" s="24">
        <v>0</v>
      </c>
      <c r="F6" s="24">
        <v>0</v>
      </c>
      <c r="G6" s="24">
        <v>0</v>
      </c>
      <c r="H6" s="24">
        <v>27125.21</v>
      </c>
      <c r="I6" s="24">
        <v>0</v>
      </c>
      <c r="J6" s="24">
        <v>0</v>
      </c>
      <c r="K6" s="24">
        <v>0</v>
      </c>
      <c r="L6" s="24">
        <v>0</v>
      </c>
      <c r="M6" s="24">
        <f t="shared" si="0"/>
        <v>1583129.1999999997</v>
      </c>
      <c r="P6" s="6"/>
    </row>
    <row r="7" spans="1:16" s="1" customFormat="1" ht="29.25" customHeight="1" thickBot="1">
      <c r="A7" s="7" t="s">
        <v>15</v>
      </c>
      <c r="B7" s="23">
        <v>55283.77</v>
      </c>
      <c r="C7" s="23">
        <v>317155.96</v>
      </c>
      <c r="D7" s="23">
        <v>-317638</v>
      </c>
      <c r="E7" s="23">
        <v>0</v>
      </c>
      <c r="F7" s="23">
        <v>0</v>
      </c>
      <c r="G7" s="23">
        <v>0</v>
      </c>
      <c r="H7" s="23">
        <v>3274.99</v>
      </c>
      <c r="I7" s="23">
        <v>0</v>
      </c>
      <c r="J7" s="23">
        <v>0</v>
      </c>
      <c r="K7" s="23">
        <v>0</v>
      </c>
      <c r="L7" s="23">
        <v>0</v>
      </c>
      <c r="M7" s="23">
        <f t="shared" si="0"/>
        <v>58076.72000000004</v>
      </c>
      <c r="P7" s="6"/>
    </row>
    <row r="8" spans="1:16" s="1" customFormat="1" ht="29.25" customHeight="1" thickBot="1">
      <c r="A8" s="5" t="s">
        <v>16</v>
      </c>
      <c r="B8" s="24">
        <v>1041311.24</v>
      </c>
      <c r="C8" s="24">
        <v>1624970.66</v>
      </c>
      <c r="D8" s="24">
        <v>-1399122.08</v>
      </c>
      <c r="E8" s="24">
        <v>0</v>
      </c>
      <c r="F8" s="24">
        <v>0</v>
      </c>
      <c r="G8" s="24">
        <v>0</v>
      </c>
      <c r="H8" s="24">
        <v>23445.5</v>
      </c>
      <c r="I8" s="24">
        <v>0</v>
      </c>
      <c r="J8" s="24">
        <v>0</v>
      </c>
      <c r="K8" s="24">
        <v>0</v>
      </c>
      <c r="L8" s="24">
        <v>0</v>
      </c>
      <c r="M8" s="24">
        <f t="shared" si="0"/>
        <v>1290605.3199999998</v>
      </c>
      <c r="P8" s="6"/>
    </row>
    <row r="9" spans="1:16" s="1" customFormat="1" ht="29.25" customHeight="1" thickBot="1">
      <c r="A9" s="7" t="s">
        <v>17</v>
      </c>
      <c r="B9" s="23">
        <v>164285.57</v>
      </c>
      <c r="C9" s="23">
        <v>462053.6</v>
      </c>
      <c r="D9" s="23">
        <v>-486493.84</v>
      </c>
      <c r="E9" s="23">
        <v>0</v>
      </c>
      <c r="F9" s="23">
        <v>0</v>
      </c>
      <c r="G9" s="23">
        <v>0</v>
      </c>
      <c r="H9" s="23">
        <v>5507.61</v>
      </c>
      <c r="I9" s="23">
        <v>0</v>
      </c>
      <c r="J9" s="23">
        <v>0</v>
      </c>
      <c r="K9" s="23">
        <v>0</v>
      </c>
      <c r="L9" s="23">
        <v>0</v>
      </c>
      <c r="M9" s="23">
        <f t="shared" si="0"/>
        <v>145352.9399999999</v>
      </c>
      <c r="P9" s="6"/>
    </row>
    <row r="10" spans="1:16" s="1" customFormat="1" ht="29.25" customHeight="1" thickBot="1">
      <c r="A10" s="5" t="s">
        <v>32</v>
      </c>
      <c r="B10" s="24">
        <v>48008.39</v>
      </c>
      <c r="C10" s="24">
        <v>106199.27</v>
      </c>
      <c r="D10" s="24">
        <v>-105085.33</v>
      </c>
      <c r="E10" s="24">
        <v>0</v>
      </c>
      <c r="F10" s="24">
        <v>0</v>
      </c>
      <c r="G10" s="24">
        <v>0</v>
      </c>
      <c r="H10" s="24">
        <v>1356</v>
      </c>
      <c r="I10" s="24">
        <v>0</v>
      </c>
      <c r="J10" s="24">
        <v>0</v>
      </c>
      <c r="K10" s="24">
        <v>0</v>
      </c>
      <c r="L10" s="24">
        <v>0</v>
      </c>
      <c r="M10" s="24">
        <f t="shared" si="0"/>
        <v>50478.33</v>
      </c>
      <c r="P10" s="6"/>
    </row>
    <row r="11" spans="1:16" s="1" customFormat="1" ht="29.25" customHeight="1" thickBot="1">
      <c r="A11" s="7" t="s">
        <v>18</v>
      </c>
      <c r="B11" s="23">
        <v>75676.63</v>
      </c>
      <c r="C11" s="23">
        <v>384424</v>
      </c>
      <c r="D11" s="23">
        <v>-302967.48</v>
      </c>
      <c r="E11" s="23">
        <v>0</v>
      </c>
      <c r="F11" s="23">
        <v>0</v>
      </c>
      <c r="G11" s="23">
        <v>0</v>
      </c>
      <c r="H11" s="23">
        <v>4045.82</v>
      </c>
      <c r="I11" s="23">
        <v>0</v>
      </c>
      <c r="J11" s="23">
        <v>0</v>
      </c>
      <c r="K11" s="23">
        <v>0</v>
      </c>
      <c r="L11" s="23">
        <v>0</v>
      </c>
      <c r="M11" s="23">
        <f t="shared" si="0"/>
        <v>161178.97000000003</v>
      </c>
      <c r="P11" s="6"/>
    </row>
    <row r="12" spans="1:16" s="1" customFormat="1" ht="29.25" customHeight="1" thickBot="1">
      <c r="A12" s="5" t="s">
        <v>19</v>
      </c>
      <c r="B12" s="24">
        <v>20053.11</v>
      </c>
      <c r="C12" s="24">
        <v>227083.75</v>
      </c>
      <c r="D12" s="24">
        <v>-180961.09</v>
      </c>
      <c r="E12" s="24">
        <v>0</v>
      </c>
      <c r="F12" s="24">
        <v>0</v>
      </c>
      <c r="G12" s="24">
        <v>0</v>
      </c>
      <c r="H12" s="24">
        <v>2173.15</v>
      </c>
      <c r="I12" s="24">
        <v>0</v>
      </c>
      <c r="J12" s="24">
        <v>0</v>
      </c>
      <c r="K12" s="24">
        <v>0</v>
      </c>
      <c r="L12" s="24">
        <v>0</v>
      </c>
      <c r="M12" s="24">
        <f t="shared" si="0"/>
        <v>68348.91999999998</v>
      </c>
      <c r="P12" s="6"/>
    </row>
    <row r="13" spans="1:16" s="1" customFormat="1" ht="29.25" customHeight="1" thickBot="1">
      <c r="A13" s="7" t="s">
        <v>20</v>
      </c>
      <c r="B13" s="23">
        <v>28722.79</v>
      </c>
      <c r="C13" s="23">
        <v>284637.23</v>
      </c>
      <c r="D13" s="23">
        <v>-208627.81</v>
      </c>
      <c r="E13" s="23">
        <v>0</v>
      </c>
      <c r="F13" s="23">
        <v>0</v>
      </c>
      <c r="G13" s="23">
        <v>0</v>
      </c>
      <c r="H13" s="23">
        <v>2755.48</v>
      </c>
      <c r="I13" s="23">
        <v>0</v>
      </c>
      <c r="J13" s="23">
        <v>0</v>
      </c>
      <c r="K13" s="23">
        <v>0</v>
      </c>
      <c r="L13" s="23">
        <v>0</v>
      </c>
      <c r="M13" s="23">
        <f t="shared" si="0"/>
        <v>107487.68999999996</v>
      </c>
      <c r="P13" s="6"/>
    </row>
    <row r="14" spans="1:16" s="1" customFormat="1" ht="29.25" customHeight="1" thickBot="1">
      <c r="A14" s="5" t="s">
        <v>21</v>
      </c>
      <c r="B14" s="24">
        <v>-138702.52</v>
      </c>
      <c r="C14" s="24">
        <v>200065.72</v>
      </c>
      <c r="D14" s="24">
        <v>-44966.43</v>
      </c>
      <c r="E14" s="24">
        <v>0</v>
      </c>
      <c r="F14" s="24">
        <v>0</v>
      </c>
      <c r="G14" s="24">
        <v>0</v>
      </c>
      <c r="H14" s="24">
        <v>539.59</v>
      </c>
      <c r="I14" s="24">
        <v>0</v>
      </c>
      <c r="J14" s="24">
        <v>0</v>
      </c>
      <c r="K14" s="24">
        <v>0</v>
      </c>
      <c r="L14" s="24">
        <v>0</v>
      </c>
      <c r="M14" s="24">
        <f t="shared" si="0"/>
        <v>16936.36000000001</v>
      </c>
      <c r="P14" s="6"/>
    </row>
    <row r="15" spans="1:16" s="1" customFormat="1" ht="29.25" customHeight="1" thickBot="1">
      <c r="A15" s="7" t="s">
        <v>33</v>
      </c>
      <c r="B15" s="23">
        <v>43626.44</v>
      </c>
      <c r="C15" s="23">
        <v>97413.29</v>
      </c>
      <c r="D15" s="23">
        <v>-96124.54</v>
      </c>
      <c r="E15" s="23">
        <v>0</v>
      </c>
      <c r="F15" s="23">
        <v>0</v>
      </c>
      <c r="G15" s="23">
        <v>0</v>
      </c>
      <c r="H15" s="23">
        <v>1240.21</v>
      </c>
      <c r="I15" s="23">
        <v>0</v>
      </c>
      <c r="J15" s="23">
        <v>0</v>
      </c>
      <c r="K15" s="23">
        <v>0</v>
      </c>
      <c r="L15" s="23">
        <v>0</v>
      </c>
      <c r="M15" s="23">
        <f t="shared" si="0"/>
        <v>46155.39999999999</v>
      </c>
      <c r="P15" s="6"/>
    </row>
    <row r="16" spans="1:16" s="1" customFormat="1" ht="29.25" customHeight="1" thickBot="1">
      <c r="A16" s="5" t="s">
        <v>22</v>
      </c>
      <c r="B16" s="24">
        <v>-70182.42</v>
      </c>
      <c r="C16" s="24">
        <v>155347.6</v>
      </c>
      <c r="D16" s="24">
        <v>-59628.89</v>
      </c>
      <c r="E16" s="24">
        <v>0</v>
      </c>
      <c r="F16" s="24">
        <v>0</v>
      </c>
      <c r="G16" s="24">
        <v>0</v>
      </c>
      <c r="H16" s="24">
        <v>748.89</v>
      </c>
      <c r="I16" s="24">
        <v>0</v>
      </c>
      <c r="J16" s="24">
        <v>0</v>
      </c>
      <c r="K16" s="24">
        <v>0</v>
      </c>
      <c r="L16" s="24">
        <v>0</v>
      </c>
      <c r="M16" s="24">
        <f t="shared" si="0"/>
        <v>26285.180000000008</v>
      </c>
      <c r="P16" s="6"/>
    </row>
    <row r="17" spans="1:38" s="11" customFormat="1" ht="42.75" customHeight="1" thickBot="1">
      <c r="A17" s="8" t="s">
        <v>23</v>
      </c>
      <c r="B17" s="32">
        <f>SUM(B4:B16)</f>
        <v>2635642.7999999993</v>
      </c>
      <c r="C17" s="32">
        <f aca="true" t="shared" si="1" ref="C17:L17">SUM(C4:C16)</f>
        <v>6173303.959999999</v>
      </c>
      <c r="D17" s="32">
        <f t="shared" si="1"/>
        <v>-5248440.96</v>
      </c>
      <c r="E17" s="32">
        <f t="shared" si="1"/>
        <v>0</v>
      </c>
      <c r="F17" s="32">
        <f t="shared" si="1"/>
        <v>0</v>
      </c>
      <c r="G17" s="32">
        <f t="shared" si="1"/>
        <v>0</v>
      </c>
      <c r="H17" s="32">
        <f>SUM(H4:H16)</f>
        <v>77460</v>
      </c>
      <c r="I17" s="32">
        <f t="shared" si="1"/>
        <v>0</v>
      </c>
      <c r="J17" s="32">
        <f t="shared" si="1"/>
        <v>0</v>
      </c>
      <c r="K17" s="32">
        <f t="shared" si="1"/>
        <v>0</v>
      </c>
      <c r="L17" s="32">
        <f t="shared" si="1"/>
        <v>0</v>
      </c>
      <c r="M17" s="32">
        <f>SUM(M4:M16)</f>
        <v>3637965.8</v>
      </c>
      <c r="N17" s="9"/>
      <c r="O17" s="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s="12" customFormat="1" ht="18">
      <c r="A18" s="45" t="s">
        <v>24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s="12" customFormat="1" ht="18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s="12" customFormat="1" ht="18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s="16" customFormat="1" ht="66.75" customHeight="1">
      <c r="A21" s="39" t="s">
        <v>36</v>
      </c>
      <c r="B21" s="47"/>
      <c r="C21" s="47"/>
      <c r="D21" s="31"/>
      <c r="E21" s="30" t="s">
        <v>25</v>
      </c>
      <c r="F21" s="29"/>
      <c r="G21" s="30" t="s">
        <v>26</v>
      </c>
      <c r="H21" s="13"/>
      <c r="I21" s="13"/>
      <c r="J21" s="14"/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s="12" customFormat="1" ht="24.75" customHeight="1">
      <c r="A22" s="40" t="s">
        <v>27</v>
      </c>
      <c r="B22" s="40"/>
      <c r="C22" s="40"/>
      <c r="D22" s="35"/>
      <c r="E22" s="37">
        <v>10981845</v>
      </c>
      <c r="F22" s="18" t="s">
        <v>28</v>
      </c>
      <c r="G22" s="36">
        <f>ROUND(E22*0.24,2)</f>
        <v>2635642.8</v>
      </c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s="12" customFormat="1" ht="24.75" customHeight="1">
      <c r="A23" s="40" t="s">
        <v>29</v>
      </c>
      <c r="B23" s="40"/>
      <c r="C23" s="40"/>
      <c r="D23" s="35"/>
      <c r="E23" s="37">
        <v>6173303.959000006</v>
      </c>
      <c r="F23" s="18" t="s">
        <v>30</v>
      </c>
      <c r="G23" s="36">
        <f>E23</f>
        <v>6173303.959000006</v>
      </c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s="12" customFormat="1" ht="24.75" customHeight="1">
      <c r="A24" s="40" t="s">
        <v>31</v>
      </c>
      <c r="B24" s="40"/>
      <c r="C24" s="40"/>
      <c r="D24" s="35"/>
      <c r="E24" s="37">
        <v>-5248440.958999997</v>
      </c>
      <c r="F24" s="18" t="s">
        <v>30</v>
      </c>
      <c r="G24" s="36">
        <f>E24</f>
        <v>-5248440.958999997</v>
      </c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12" customFormat="1" ht="32.25" customHeight="1">
      <c r="A25" s="40" t="s">
        <v>6</v>
      </c>
      <c r="B25" s="40"/>
      <c r="C25" s="40"/>
      <c r="D25" s="35"/>
      <c r="E25" s="37">
        <v>322750</v>
      </c>
      <c r="F25" s="18" t="s">
        <v>28</v>
      </c>
      <c r="G25" s="36">
        <f>ROUND(E25*0.24,2)</f>
        <v>77460</v>
      </c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s="12" customFormat="1" ht="22.5" thickBot="1">
      <c r="A26" s="38" t="s">
        <v>23</v>
      </c>
      <c r="B26" s="38"/>
      <c r="C26" s="38"/>
      <c r="D26" s="19"/>
      <c r="E26" s="27">
        <f>SUM(E22:E25)</f>
        <v>12229458.00000001</v>
      </c>
      <c r="F26" s="20"/>
      <c r="G26" s="27">
        <f>SUM(G22:G25)</f>
        <v>3637965.80000001</v>
      </c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11" ht="18.75" thickTop="1">
      <c r="A27" s="13"/>
      <c r="B27" s="13"/>
      <c r="C27" s="13"/>
      <c r="D27" s="13"/>
      <c r="E27" s="26"/>
      <c r="F27" s="13"/>
      <c r="G27" s="26"/>
      <c r="H27" s="13"/>
      <c r="I27" s="13"/>
      <c r="J27" s="14"/>
      <c r="K27" s="14"/>
    </row>
    <row r="28" spans="1:9" ht="14.25">
      <c r="A28" s="21"/>
      <c r="B28" s="21"/>
      <c r="C28" s="21"/>
      <c r="D28" s="21"/>
      <c r="E28" s="21"/>
      <c r="F28" s="21"/>
      <c r="G28" s="25"/>
      <c r="H28" s="21"/>
      <c r="I28" s="21"/>
    </row>
    <row r="29" spans="2:13" s="1" customFormat="1" ht="151.5" customHeight="1" thickBot="1">
      <c r="B29" s="46" t="s">
        <v>38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s="3" customFormat="1" ht="56.25" customHeight="1" thickBot="1">
      <c r="A30" s="41" t="s">
        <v>0</v>
      </c>
      <c r="B30" s="41" t="s">
        <v>1</v>
      </c>
      <c r="C30" s="41" t="s">
        <v>2</v>
      </c>
      <c r="D30" s="41"/>
      <c r="E30" s="41" t="s">
        <v>3</v>
      </c>
      <c r="F30" s="41" t="s">
        <v>4</v>
      </c>
      <c r="G30" s="41" t="s">
        <v>5</v>
      </c>
      <c r="H30" s="41" t="s">
        <v>6</v>
      </c>
      <c r="I30" s="41" t="s">
        <v>7</v>
      </c>
      <c r="J30" s="41" t="s">
        <v>8</v>
      </c>
      <c r="K30" s="41" t="s">
        <v>9</v>
      </c>
      <c r="L30" s="42" t="s">
        <v>10</v>
      </c>
      <c r="M30" s="44" t="s">
        <v>11</v>
      </c>
    </row>
    <row r="31" spans="1:13" s="3" customFormat="1" ht="66.75" customHeight="1" thickBot="1">
      <c r="A31" s="41"/>
      <c r="B31" s="41"/>
      <c r="C31" s="4">
        <v>0.7</v>
      </c>
      <c r="D31" s="4">
        <v>0.3</v>
      </c>
      <c r="E31" s="41"/>
      <c r="F31" s="41"/>
      <c r="G31" s="41"/>
      <c r="H31" s="41"/>
      <c r="I31" s="41"/>
      <c r="J31" s="41"/>
      <c r="K31" s="41"/>
      <c r="L31" s="43"/>
      <c r="M31" s="44"/>
    </row>
    <row r="32" spans="1:16" s="1" customFormat="1" ht="29.25" customHeight="1" thickBot="1">
      <c r="A32" s="5" t="s">
        <v>12</v>
      </c>
      <c r="B32" s="24">
        <v>42143.17</v>
      </c>
      <c r="C32" s="24">
        <v>171371.98</v>
      </c>
      <c r="D32" s="24">
        <v>-175417.96</v>
      </c>
      <c r="E32" s="24">
        <v>0</v>
      </c>
      <c r="F32" s="24">
        <v>0</v>
      </c>
      <c r="G32" s="24">
        <v>0</v>
      </c>
      <c r="H32" s="24">
        <v>2318.77</v>
      </c>
      <c r="I32" s="24">
        <v>0</v>
      </c>
      <c r="J32" s="24">
        <v>0</v>
      </c>
      <c r="K32" s="24">
        <v>0</v>
      </c>
      <c r="L32" s="24">
        <v>0</v>
      </c>
      <c r="M32" s="24">
        <f>SUM(B32:L32)</f>
        <v>40415.96000000003</v>
      </c>
      <c r="P32" s="6"/>
    </row>
    <row r="33" spans="1:16" s="1" customFormat="1" ht="29.25" customHeight="1" thickBot="1">
      <c r="A33" s="7" t="s">
        <v>13</v>
      </c>
      <c r="B33" s="23">
        <v>81631.99</v>
      </c>
      <c r="C33" s="23">
        <v>188053.18</v>
      </c>
      <c r="D33" s="23">
        <v>-177189.07</v>
      </c>
      <c r="E33" s="23">
        <v>0</v>
      </c>
      <c r="F33" s="23">
        <v>0</v>
      </c>
      <c r="G33" s="23">
        <v>0</v>
      </c>
      <c r="H33" s="23">
        <v>2928.78</v>
      </c>
      <c r="I33" s="23">
        <v>0</v>
      </c>
      <c r="J33" s="23">
        <v>0</v>
      </c>
      <c r="K33" s="23">
        <v>0</v>
      </c>
      <c r="L33" s="23">
        <v>0</v>
      </c>
      <c r="M33" s="23">
        <f aca="true" t="shared" si="2" ref="M33:M44">SUM(B33:L33)</f>
        <v>95424.87999999998</v>
      </c>
      <c r="P33" s="6"/>
    </row>
    <row r="34" spans="1:16" s="1" customFormat="1" ht="29.25" customHeight="1" thickBot="1">
      <c r="A34" s="5" t="s">
        <v>14</v>
      </c>
      <c r="B34" s="24">
        <v>1160363.75</v>
      </c>
      <c r="C34" s="24">
        <v>1337355.61</v>
      </c>
      <c r="D34" s="24">
        <v>-1040465.03</v>
      </c>
      <c r="E34" s="24">
        <v>0</v>
      </c>
      <c r="F34" s="24">
        <v>0</v>
      </c>
      <c r="G34" s="24">
        <v>0</v>
      </c>
      <c r="H34" s="24">
        <v>27125.21</v>
      </c>
      <c r="I34" s="24">
        <v>0</v>
      </c>
      <c r="J34" s="24">
        <v>0</v>
      </c>
      <c r="K34" s="24">
        <v>0</v>
      </c>
      <c r="L34" s="24">
        <v>0</v>
      </c>
      <c r="M34" s="24">
        <f t="shared" si="2"/>
        <v>1484379.5400000003</v>
      </c>
      <c r="P34" s="6"/>
    </row>
    <row r="35" spans="1:16" s="1" customFormat="1" ht="29.25" customHeight="1" thickBot="1">
      <c r="A35" s="7" t="s">
        <v>15</v>
      </c>
      <c r="B35" s="23">
        <v>72890.02</v>
      </c>
      <c r="C35" s="23">
        <v>228674.31</v>
      </c>
      <c r="D35" s="23">
        <v>-216184.84</v>
      </c>
      <c r="E35" s="23">
        <v>0</v>
      </c>
      <c r="F35" s="23">
        <v>0</v>
      </c>
      <c r="G35" s="23">
        <v>0</v>
      </c>
      <c r="H35" s="23">
        <v>3274.99</v>
      </c>
      <c r="I35" s="23">
        <v>0</v>
      </c>
      <c r="J35" s="23">
        <v>0</v>
      </c>
      <c r="K35" s="23">
        <v>0</v>
      </c>
      <c r="L35" s="23">
        <v>0</v>
      </c>
      <c r="M35" s="23">
        <f t="shared" si="2"/>
        <v>88654.48000000003</v>
      </c>
      <c r="P35" s="6"/>
    </row>
    <row r="36" spans="1:16" s="1" customFormat="1" ht="29.25" customHeight="1" thickBot="1">
      <c r="A36" s="5" t="s">
        <v>16</v>
      </c>
      <c r="B36" s="24">
        <v>964942.45</v>
      </c>
      <c r="C36" s="24">
        <v>1193945.18</v>
      </c>
      <c r="D36" s="24">
        <v>-952244.29</v>
      </c>
      <c r="E36" s="24">
        <v>0</v>
      </c>
      <c r="F36" s="24">
        <v>0</v>
      </c>
      <c r="G36" s="24">
        <v>0</v>
      </c>
      <c r="H36" s="24">
        <v>23445.5</v>
      </c>
      <c r="I36" s="24">
        <v>0</v>
      </c>
      <c r="J36" s="24">
        <v>0</v>
      </c>
      <c r="K36" s="24">
        <v>0</v>
      </c>
      <c r="L36" s="24">
        <v>0</v>
      </c>
      <c r="M36" s="24">
        <f t="shared" si="2"/>
        <v>1230088.8399999999</v>
      </c>
      <c r="P36" s="6"/>
    </row>
    <row r="37" spans="1:16" s="1" customFormat="1" ht="29.25" customHeight="1" thickBot="1">
      <c r="A37" s="7" t="s">
        <v>17</v>
      </c>
      <c r="B37" s="23">
        <v>171533.56</v>
      </c>
      <c r="C37" s="23">
        <v>335613.07</v>
      </c>
      <c r="D37" s="23">
        <v>-331108.33</v>
      </c>
      <c r="E37" s="23">
        <v>0</v>
      </c>
      <c r="F37" s="23">
        <v>0</v>
      </c>
      <c r="G37" s="23">
        <v>0</v>
      </c>
      <c r="H37" s="23">
        <v>5507.61</v>
      </c>
      <c r="I37" s="23">
        <v>0</v>
      </c>
      <c r="J37" s="23">
        <v>0</v>
      </c>
      <c r="K37" s="23">
        <v>0</v>
      </c>
      <c r="L37" s="23">
        <v>0</v>
      </c>
      <c r="M37" s="23">
        <f t="shared" si="2"/>
        <v>181545.90999999997</v>
      </c>
      <c r="P37" s="6"/>
    </row>
    <row r="38" spans="1:16" s="1" customFormat="1" ht="29.25" customHeight="1" thickBot="1">
      <c r="A38" s="5" t="s">
        <v>32</v>
      </c>
      <c r="B38" s="24">
        <v>47422.25</v>
      </c>
      <c r="C38" s="24">
        <v>77439.65</v>
      </c>
      <c r="D38" s="24">
        <v>-71521.21</v>
      </c>
      <c r="E38" s="24">
        <v>0</v>
      </c>
      <c r="F38" s="24">
        <v>0</v>
      </c>
      <c r="G38" s="24">
        <v>0</v>
      </c>
      <c r="H38" s="24">
        <v>1356</v>
      </c>
      <c r="I38" s="24">
        <v>0</v>
      </c>
      <c r="J38" s="24">
        <v>0</v>
      </c>
      <c r="K38" s="24">
        <v>0</v>
      </c>
      <c r="L38" s="24">
        <v>0</v>
      </c>
      <c r="M38" s="24">
        <f t="shared" si="2"/>
        <v>54696.68999999999</v>
      </c>
      <c r="P38" s="6"/>
    </row>
    <row r="39" spans="1:16" s="1" customFormat="1" ht="29.25" customHeight="1" thickBot="1">
      <c r="A39" s="7" t="s">
        <v>18</v>
      </c>
      <c r="B39" s="23">
        <v>95112.58</v>
      </c>
      <c r="C39" s="23">
        <v>277430.75</v>
      </c>
      <c r="D39" s="23">
        <v>-206200.05</v>
      </c>
      <c r="E39" s="23">
        <v>0</v>
      </c>
      <c r="F39" s="23">
        <v>0</v>
      </c>
      <c r="G39" s="23">
        <v>0</v>
      </c>
      <c r="H39" s="23">
        <v>4045.82</v>
      </c>
      <c r="I39" s="23">
        <v>0</v>
      </c>
      <c r="J39" s="23">
        <v>0</v>
      </c>
      <c r="K39" s="23">
        <v>0</v>
      </c>
      <c r="L39" s="23">
        <v>0</v>
      </c>
      <c r="M39" s="23">
        <f t="shared" si="2"/>
        <v>170389.10000000003</v>
      </c>
      <c r="P39" s="6"/>
    </row>
    <row r="40" spans="1:16" s="1" customFormat="1" ht="29.25" customHeight="1" thickBot="1">
      <c r="A40" s="5" t="s">
        <v>19</v>
      </c>
      <c r="B40" s="24">
        <v>36950.71</v>
      </c>
      <c r="C40" s="24">
        <v>163155.92</v>
      </c>
      <c r="D40" s="24">
        <v>-123162.35</v>
      </c>
      <c r="E40" s="24">
        <v>0</v>
      </c>
      <c r="F40" s="24">
        <v>0</v>
      </c>
      <c r="G40" s="24">
        <v>0</v>
      </c>
      <c r="H40" s="24">
        <v>2173.1499999999996</v>
      </c>
      <c r="I40" s="24">
        <v>0</v>
      </c>
      <c r="J40" s="24">
        <v>0</v>
      </c>
      <c r="K40" s="24">
        <v>0</v>
      </c>
      <c r="L40" s="24">
        <v>0</v>
      </c>
      <c r="M40" s="24">
        <f t="shared" si="2"/>
        <v>79117.43</v>
      </c>
      <c r="P40" s="6"/>
    </row>
    <row r="41" spans="1:16" s="1" customFormat="1" ht="29.25" customHeight="1" thickBot="1">
      <c r="A41" s="7" t="s">
        <v>20</v>
      </c>
      <c r="B41" s="23">
        <v>49114.76</v>
      </c>
      <c r="C41" s="23">
        <v>204612.76</v>
      </c>
      <c r="D41" s="23">
        <v>-141992.35</v>
      </c>
      <c r="E41" s="23">
        <v>0</v>
      </c>
      <c r="F41" s="23">
        <v>0</v>
      </c>
      <c r="G41" s="23">
        <v>0</v>
      </c>
      <c r="H41" s="23">
        <v>2755.48</v>
      </c>
      <c r="I41" s="23">
        <v>0</v>
      </c>
      <c r="J41" s="23">
        <v>0</v>
      </c>
      <c r="K41" s="23">
        <v>0</v>
      </c>
      <c r="L41" s="23">
        <v>0</v>
      </c>
      <c r="M41" s="23">
        <f t="shared" si="2"/>
        <v>114490.65000000001</v>
      </c>
      <c r="P41" s="6"/>
    </row>
    <row r="42" spans="1:16" s="1" customFormat="1" ht="29.25" customHeight="1" thickBot="1">
      <c r="A42" s="5" t="s">
        <v>21</v>
      </c>
      <c r="B42" s="24">
        <v>-89454.82</v>
      </c>
      <c r="C42" s="24">
        <v>139140.59</v>
      </c>
      <c r="D42" s="24">
        <v>-30604.21</v>
      </c>
      <c r="E42" s="24">
        <v>0</v>
      </c>
      <c r="F42" s="24">
        <v>0</v>
      </c>
      <c r="G42" s="24">
        <v>0</v>
      </c>
      <c r="H42" s="24">
        <v>539.59</v>
      </c>
      <c r="I42" s="24">
        <v>0</v>
      </c>
      <c r="J42" s="24">
        <v>0</v>
      </c>
      <c r="K42" s="24">
        <v>0</v>
      </c>
      <c r="L42" s="24">
        <v>0</v>
      </c>
      <c r="M42" s="24">
        <f t="shared" si="2"/>
        <v>19621.14999999999</v>
      </c>
      <c r="P42" s="6"/>
    </row>
    <row r="43" spans="1:16" s="1" customFormat="1" ht="29.25" customHeight="1" thickBot="1">
      <c r="A43" s="7" t="s">
        <v>33</v>
      </c>
      <c r="B43" s="23">
        <v>43178.91</v>
      </c>
      <c r="C43" s="23">
        <v>71020.92</v>
      </c>
      <c r="D43" s="23">
        <v>-65422.48</v>
      </c>
      <c r="E43" s="23">
        <v>0</v>
      </c>
      <c r="F43" s="23">
        <v>0</v>
      </c>
      <c r="G43" s="23">
        <v>0</v>
      </c>
      <c r="H43" s="23">
        <v>1240.21</v>
      </c>
      <c r="I43" s="23">
        <v>0</v>
      </c>
      <c r="J43" s="23">
        <v>0</v>
      </c>
      <c r="K43" s="23">
        <v>0</v>
      </c>
      <c r="L43" s="23">
        <v>0</v>
      </c>
      <c r="M43" s="23">
        <f t="shared" si="2"/>
        <v>50017.56</v>
      </c>
      <c r="P43" s="6"/>
    </row>
    <row r="44" spans="1:16" s="1" customFormat="1" ht="29.25" customHeight="1" thickBot="1">
      <c r="A44" s="5" t="s">
        <v>22</v>
      </c>
      <c r="B44" s="24">
        <v>-40186.53</v>
      </c>
      <c r="C44" s="24">
        <v>109144.75</v>
      </c>
      <c r="D44" s="24">
        <v>-40583.5</v>
      </c>
      <c r="E44" s="24">
        <v>0</v>
      </c>
      <c r="F44" s="24">
        <v>0</v>
      </c>
      <c r="G44" s="24">
        <v>0</v>
      </c>
      <c r="H44" s="24">
        <v>748.89</v>
      </c>
      <c r="I44" s="24">
        <v>0</v>
      </c>
      <c r="J44" s="24">
        <v>0</v>
      </c>
      <c r="K44" s="24">
        <v>0</v>
      </c>
      <c r="L44" s="24">
        <v>0</v>
      </c>
      <c r="M44" s="24">
        <f t="shared" si="2"/>
        <v>29123.61</v>
      </c>
      <c r="P44" s="6"/>
    </row>
    <row r="45" spans="1:38" s="11" customFormat="1" ht="42.75" customHeight="1" thickBot="1">
      <c r="A45" s="8" t="s">
        <v>23</v>
      </c>
      <c r="B45" s="32">
        <f aca="true" t="shared" si="3" ref="B45:M45">SUM(B32:B44)</f>
        <v>2635642.8000000003</v>
      </c>
      <c r="C45" s="32">
        <f t="shared" si="3"/>
        <v>4496958.669999999</v>
      </c>
      <c r="D45" s="32">
        <f t="shared" si="3"/>
        <v>-3572095.6700000004</v>
      </c>
      <c r="E45" s="32">
        <f t="shared" si="3"/>
        <v>0</v>
      </c>
      <c r="F45" s="32">
        <f t="shared" si="3"/>
        <v>0</v>
      </c>
      <c r="G45" s="32">
        <f t="shared" si="3"/>
        <v>0</v>
      </c>
      <c r="H45" s="32">
        <f t="shared" si="3"/>
        <v>77460</v>
      </c>
      <c r="I45" s="32">
        <f t="shared" si="3"/>
        <v>0</v>
      </c>
      <c r="J45" s="32">
        <f t="shared" si="3"/>
        <v>0</v>
      </c>
      <c r="K45" s="32">
        <f t="shared" si="3"/>
        <v>0</v>
      </c>
      <c r="L45" s="32">
        <f t="shared" si="3"/>
        <v>0</v>
      </c>
      <c r="M45" s="32">
        <f t="shared" si="3"/>
        <v>3637965.8000000003</v>
      </c>
      <c r="N45" s="9"/>
      <c r="O45" s="10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s="12" customFormat="1" ht="18">
      <c r="A46" s="45" t="s">
        <v>24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1:38" s="12" customFormat="1" ht="18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2" customFormat="1" ht="18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6" customFormat="1" ht="66.75" customHeight="1">
      <c r="A49" s="39" t="s">
        <v>36</v>
      </c>
      <c r="B49" s="47"/>
      <c r="C49" s="47"/>
      <c r="D49" s="31"/>
      <c r="E49" s="30" t="s">
        <v>25</v>
      </c>
      <c r="F49" s="29"/>
      <c r="G49" s="30" t="s">
        <v>26</v>
      </c>
      <c r="H49" s="13"/>
      <c r="I49" s="13"/>
      <c r="J49" s="14"/>
      <c r="K49" s="14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38" s="12" customFormat="1" ht="24.75" customHeight="1">
      <c r="A50" s="40" t="s">
        <v>27</v>
      </c>
      <c r="B50" s="40"/>
      <c r="C50" s="40"/>
      <c r="D50" s="35"/>
      <c r="E50" s="37">
        <v>10981845</v>
      </c>
      <c r="F50" s="18" t="s">
        <v>28</v>
      </c>
      <c r="G50" s="36">
        <f>ROUND(E50*0.24,2)</f>
        <v>2635642.8</v>
      </c>
      <c r="H50" s="13"/>
      <c r="I50" s="13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12" customFormat="1" ht="24.75" customHeight="1">
      <c r="A51" s="40" t="s">
        <v>29</v>
      </c>
      <c r="B51" s="40"/>
      <c r="C51" s="40"/>
      <c r="D51" s="35"/>
      <c r="E51" s="37">
        <v>6173303.959000006</v>
      </c>
      <c r="F51" s="18" t="s">
        <v>30</v>
      </c>
      <c r="G51" s="36">
        <f>E51</f>
        <v>6173303.959000006</v>
      </c>
      <c r="H51" s="13"/>
      <c r="I51" s="13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12" customFormat="1" ht="24.75" customHeight="1">
      <c r="A52" s="40" t="s">
        <v>31</v>
      </c>
      <c r="B52" s="40"/>
      <c r="C52" s="40"/>
      <c r="D52" s="35"/>
      <c r="E52" s="37">
        <v>-5248440.958999997</v>
      </c>
      <c r="F52" s="18" t="s">
        <v>30</v>
      </c>
      <c r="G52" s="36">
        <f>E52</f>
        <v>-5248440.958999997</v>
      </c>
      <c r="H52" s="13"/>
      <c r="I52" s="13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12" customFormat="1" ht="32.25" customHeight="1">
      <c r="A53" s="40" t="s">
        <v>6</v>
      </c>
      <c r="B53" s="40"/>
      <c r="C53" s="40"/>
      <c r="D53" s="35"/>
      <c r="E53" s="37">
        <v>322750</v>
      </c>
      <c r="F53" s="18" t="s">
        <v>28</v>
      </c>
      <c r="G53" s="36">
        <f>ROUND(E53*0.24,2)</f>
        <v>77460</v>
      </c>
      <c r="H53" s="13"/>
      <c r="I53" s="1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12" customFormat="1" ht="22.5" thickBot="1">
      <c r="A54" s="38" t="s">
        <v>23</v>
      </c>
      <c r="B54" s="38"/>
      <c r="C54" s="38"/>
      <c r="D54" s="19"/>
      <c r="E54" s="27">
        <f>SUM(E50:E53)</f>
        <v>12229458.00000001</v>
      </c>
      <c r="F54" s="20"/>
      <c r="G54" s="27">
        <f>SUM(G50:G53)</f>
        <v>3637965.80000001</v>
      </c>
      <c r="H54" s="13"/>
      <c r="I54" s="13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11" ht="18.75" thickTop="1">
      <c r="A55" s="13"/>
      <c r="B55" s="13"/>
      <c r="C55" s="13"/>
      <c r="D55" s="13"/>
      <c r="E55" s="26"/>
      <c r="F55" s="13"/>
      <c r="G55" s="26"/>
      <c r="H55" s="13"/>
      <c r="I55" s="13"/>
      <c r="J55" s="14"/>
      <c r="K55" s="14"/>
    </row>
    <row r="57" spans="2:13" s="1" customFormat="1" ht="151.5" customHeight="1" thickBot="1">
      <c r="B57" s="46" t="s">
        <v>39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3" s="3" customFormat="1" ht="56.25" customHeight="1" thickBot="1">
      <c r="A58" s="41" t="s">
        <v>0</v>
      </c>
      <c r="B58" s="41" t="s">
        <v>1</v>
      </c>
      <c r="C58" s="41" t="s">
        <v>2</v>
      </c>
      <c r="D58" s="41"/>
      <c r="E58" s="41" t="s">
        <v>3</v>
      </c>
      <c r="F58" s="41" t="s">
        <v>4</v>
      </c>
      <c r="G58" s="41" t="s">
        <v>5</v>
      </c>
      <c r="H58" s="41" t="s">
        <v>6</v>
      </c>
      <c r="I58" s="41" t="s">
        <v>7</v>
      </c>
      <c r="J58" s="41" t="s">
        <v>8</v>
      </c>
      <c r="K58" s="41" t="s">
        <v>9</v>
      </c>
      <c r="L58" s="42" t="s">
        <v>10</v>
      </c>
      <c r="M58" s="44" t="s">
        <v>11</v>
      </c>
    </row>
    <row r="59" spans="1:13" s="3" customFormat="1" ht="66.75" customHeight="1" thickBot="1">
      <c r="A59" s="41"/>
      <c r="B59" s="41"/>
      <c r="C59" s="4">
        <v>0.7</v>
      </c>
      <c r="D59" s="4">
        <v>0.3</v>
      </c>
      <c r="E59" s="41"/>
      <c r="F59" s="41"/>
      <c r="G59" s="41"/>
      <c r="H59" s="41"/>
      <c r="I59" s="41"/>
      <c r="J59" s="41"/>
      <c r="K59" s="41"/>
      <c r="L59" s="43"/>
      <c r="M59" s="44"/>
    </row>
    <row r="60" spans="1:16" s="1" customFormat="1" ht="29.25" customHeight="1" thickBot="1">
      <c r="A60" s="5" t="s">
        <v>12</v>
      </c>
      <c r="B60" s="24">
        <v>16789.019999999997</v>
      </c>
      <c r="C60" s="24">
        <v>-66970.57999999999</v>
      </c>
      <c r="D60" s="24">
        <v>82321.73000000001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f>SUM(B60:L60)</f>
        <v>32140.17000000002</v>
      </c>
      <c r="P60" s="6"/>
    </row>
    <row r="61" spans="1:16" s="1" customFormat="1" ht="29.25" customHeight="1" thickBot="1">
      <c r="A61" s="7" t="s">
        <v>13</v>
      </c>
      <c r="B61" s="23">
        <v>8232.220000000001</v>
      </c>
      <c r="C61" s="23">
        <v>-71615.20000000001</v>
      </c>
      <c r="D61" s="23">
        <v>83152.88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f aca="true" t="shared" si="4" ref="M61:M72">SUM(B61:L61)</f>
        <v>19769.899999999994</v>
      </c>
      <c r="P61" s="6"/>
    </row>
    <row r="62" spans="1:16" s="1" customFormat="1" ht="29.25" customHeight="1" thickBot="1">
      <c r="A62" s="5" t="s">
        <v>14</v>
      </c>
      <c r="B62" s="24">
        <v>-108442.12999999989</v>
      </c>
      <c r="C62" s="24">
        <v>-478586.32999999984</v>
      </c>
      <c r="D62" s="24">
        <v>488278.80000000005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f t="shared" si="4"/>
        <v>-98749.65999999968</v>
      </c>
      <c r="P62" s="6"/>
    </row>
    <row r="63" spans="1:16" s="1" customFormat="1" ht="29.25" customHeight="1" thickBot="1">
      <c r="A63" s="7" t="s">
        <v>15</v>
      </c>
      <c r="B63" s="23">
        <v>17606.250000000007</v>
      </c>
      <c r="C63" s="23">
        <v>-88481.65000000002</v>
      </c>
      <c r="D63" s="23">
        <v>101453.16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f t="shared" si="4"/>
        <v>30577.75999999998</v>
      </c>
      <c r="P63" s="6"/>
    </row>
    <row r="64" spans="1:16" s="1" customFormat="1" ht="29.25" customHeight="1" thickBot="1">
      <c r="A64" s="5" t="s">
        <v>16</v>
      </c>
      <c r="B64" s="24">
        <v>-76368.79000000004</v>
      </c>
      <c r="C64" s="24">
        <v>-431025.48</v>
      </c>
      <c r="D64" s="24">
        <v>446877.79000000004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f t="shared" si="4"/>
        <v>-60516.47999999998</v>
      </c>
      <c r="P64" s="6"/>
    </row>
    <row r="65" spans="1:16" s="1" customFormat="1" ht="29.25" customHeight="1" thickBot="1">
      <c r="A65" s="7" t="s">
        <v>17</v>
      </c>
      <c r="B65" s="23">
        <v>7247.989999999991</v>
      </c>
      <c r="C65" s="23">
        <v>-126440.52999999997</v>
      </c>
      <c r="D65" s="23">
        <v>155385.51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f t="shared" si="4"/>
        <v>36192.97000000003</v>
      </c>
      <c r="P65" s="6"/>
    </row>
    <row r="66" spans="1:16" s="1" customFormat="1" ht="29.25" customHeight="1" thickBot="1">
      <c r="A66" s="5" t="s">
        <v>32</v>
      </c>
      <c r="B66" s="24">
        <v>-586.1399999999994</v>
      </c>
      <c r="C66" s="24">
        <v>-28759.62000000001</v>
      </c>
      <c r="D66" s="24">
        <v>33564.119999999995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f t="shared" si="4"/>
        <v>4218.359999999986</v>
      </c>
      <c r="P66" s="6"/>
    </row>
    <row r="67" spans="1:16" s="1" customFormat="1" ht="29.25" customHeight="1" thickBot="1">
      <c r="A67" s="7" t="s">
        <v>18</v>
      </c>
      <c r="B67" s="23">
        <v>19435.949999999997</v>
      </c>
      <c r="C67" s="23">
        <v>-106993.25</v>
      </c>
      <c r="D67" s="23">
        <v>96767.43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f t="shared" si="4"/>
        <v>9210.12999999999</v>
      </c>
      <c r="P67" s="6"/>
    </row>
    <row r="68" spans="1:16" s="1" customFormat="1" ht="29.25" customHeight="1" thickBot="1">
      <c r="A68" s="5" t="s">
        <v>19</v>
      </c>
      <c r="B68" s="24">
        <v>16897.6</v>
      </c>
      <c r="C68" s="24">
        <v>-63927.82999999999</v>
      </c>
      <c r="D68" s="24">
        <v>57798.73999999999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f t="shared" si="4"/>
        <v>10768.510000000002</v>
      </c>
      <c r="P68" s="6"/>
    </row>
    <row r="69" spans="1:16" s="1" customFormat="1" ht="29.25" customHeight="1" thickBot="1">
      <c r="A69" s="7" t="s">
        <v>20</v>
      </c>
      <c r="B69" s="23">
        <v>20391.97</v>
      </c>
      <c r="C69" s="23">
        <v>-80024.46999999997</v>
      </c>
      <c r="D69" s="23">
        <v>66635.45999999999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f t="shared" si="4"/>
        <v>7002.960000000021</v>
      </c>
      <c r="P69" s="6"/>
    </row>
    <row r="70" spans="1:16" s="1" customFormat="1" ht="29.25" customHeight="1" thickBot="1">
      <c r="A70" s="5" t="s">
        <v>21</v>
      </c>
      <c r="B70" s="24">
        <v>49247.69999999998</v>
      </c>
      <c r="C70" s="24">
        <v>-60925.130000000005</v>
      </c>
      <c r="D70" s="24">
        <v>14362.220000000001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f t="shared" si="4"/>
        <v>2684.789999999979</v>
      </c>
      <c r="P70" s="6"/>
    </row>
    <row r="71" spans="1:16" s="1" customFormat="1" ht="29.25" customHeight="1" thickBot="1">
      <c r="A71" s="7" t="s">
        <v>33</v>
      </c>
      <c r="B71" s="23">
        <v>-447.52999999999884</v>
      </c>
      <c r="C71" s="23">
        <v>-26392.369999999995</v>
      </c>
      <c r="D71" s="23">
        <v>30702.05999999999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f t="shared" si="4"/>
        <v>3862.159999999996</v>
      </c>
      <c r="P71" s="6"/>
    </row>
    <row r="72" spans="1:16" s="1" customFormat="1" ht="29.25" customHeight="1" thickBot="1">
      <c r="A72" s="5" t="s">
        <v>22</v>
      </c>
      <c r="B72" s="24">
        <v>29995.89</v>
      </c>
      <c r="C72" s="24">
        <v>-46202.850000000006</v>
      </c>
      <c r="D72" s="24">
        <v>19045.39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f t="shared" si="4"/>
        <v>2838.429999999993</v>
      </c>
      <c r="P72" s="6"/>
    </row>
    <row r="73" spans="1:38" s="11" customFormat="1" ht="42.75" customHeight="1" thickBot="1">
      <c r="A73" s="8" t="s">
        <v>23</v>
      </c>
      <c r="B73" s="32">
        <f>SUM(B60:B72)</f>
        <v>0</v>
      </c>
      <c r="C73" s="32">
        <f>SUM(C60:C72)</f>
        <v>-1676345.29</v>
      </c>
      <c r="D73" s="32">
        <f>SUM(D60:D72)</f>
        <v>1676345.29</v>
      </c>
      <c r="E73" s="32">
        <f>SUM(E60:E72)</f>
        <v>0</v>
      </c>
      <c r="F73" s="32">
        <f>SUM(F60:F72)</f>
        <v>0</v>
      </c>
      <c r="G73" s="32">
        <f>SUM(G60:G72)</f>
        <v>0</v>
      </c>
      <c r="H73" s="32">
        <f aca="true" t="shared" si="5" ref="H73:M73">SUM(H60:H72)</f>
        <v>0</v>
      </c>
      <c r="I73" s="32">
        <f t="shared" si="5"/>
        <v>0</v>
      </c>
      <c r="J73" s="32">
        <f t="shared" si="5"/>
        <v>0</v>
      </c>
      <c r="K73" s="32">
        <f t="shared" si="5"/>
        <v>0</v>
      </c>
      <c r="L73" s="32">
        <f t="shared" si="5"/>
        <v>0</v>
      </c>
      <c r="M73" s="32">
        <f t="shared" si="5"/>
        <v>3.2014213502407074E-10</v>
      </c>
      <c r="N73" s="9"/>
      <c r="O73" s="10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s="12" customFormat="1" ht="18">
      <c r="A74" s="45" t="s">
        <v>24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</row>
    <row r="75" spans="1:38" s="12" customFormat="1" ht="18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</row>
    <row r="76" spans="1:38" s="12" customFormat="1" ht="18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1:38" s="16" customFormat="1" ht="66.75" customHeight="1">
      <c r="A77" s="39" t="s">
        <v>36</v>
      </c>
      <c r="B77" s="39"/>
      <c r="C77" s="39"/>
      <c r="D77" s="31"/>
      <c r="E77" s="30" t="s">
        <v>25</v>
      </c>
      <c r="F77" s="29"/>
      <c r="G77" s="30" t="s">
        <v>26</v>
      </c>
      <c r="H77" s="13"/>
      <c r="I77" s="13"/>
      <c r="J77" s="14"/>
      <c r="K77" s="14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</row>
    <row r="78" spans="1:38" s="12" customFormat="1" ht="24.75" customHeight="1">
      <c r="A78" s="40" t="s">
        <v>27</v>
      </c>
      <c r="B78" s="40"/>
      <c r="C78" s="40"/>
      <c r="D78" s="35"/>
      <c r="E78" s="37">
        <v>0</v>
      </c>
      <c r="F78" s="18" t="s">
        <v>28</v>
      </c>
      <c r="G78" s="36">
        <f>ROUND(E78*0.24,2)</f>
        <v>0</v>
      </c>
      <c r="H78" s="13"/>
      <c r="I78" s="13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79" spans="1:38" s="12" customFormat="1" ht="24.75" customHeight="1">
      <c r="A79" s="40" t="s">
        <v>29</v>
      </c>
      <c r="B79" s="40"/>
      <c r="C79" s="40"/>
      <c r="D79" s="35"/>
      <c r="E79" s="37">
        <v>0</v>
      </c>
      <c r="F79" s="18" t="s">
        <v>30</v>
      </c>
      <c r="G79" s="36">
        <f>E79</f>
        <v>0</v>
      </c>
      <c r="H79" s="13"/>
      <c r="I79" s="13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</row>
    <row r="80" spans="1:38" s="12" customFormat="1" ht="24.75" customHeight="1">
      <c r="A80" s="40" t="s">
        <v>31</v>
      </c>
      <c r="B80" s="40"/>
      <c r="C80" s="40"/>
      <c r="D80" s="35"/>
      <c r="E80" s="37">
        <v>0</v>
      </c>
      <c r="F80" s="18" t="s">
        <v>30</v>
      </c>
      <c r="G80" s="36">
        <f>E80</f>
        <v>0</v>
      </c>
      <c r="H80" s="13"/>
      <c r="I80" s="13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</row>
    <row r="81" spans="1:38" s="12" customFormat="1" ht="32.25" customHeight="1">
      <c r="A81" s="40" t="s">
        <v>6</v>
      </c>
      <c r="B81" s="40"/>
      <c r="C81" s="40"/>
      <c r="D81" s="35"/>
      <c r="E81" s="37">
        <v>0</v>
      </c>
      <c r="F81" s="18" t="s">
        <v>28</v>
      </c>
      <c r="G81" s="36">
        <f>ROUND(E81*0.24,2)</f>
        <v>0</v>
      </c>
      <c r="H81" s="13"/>
      <c r="I81" s="13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</row>
    <row r="82" spans="1:38" s="12" customFormat="1" ht="22.5" thickBot="1">
      <c r="A82" s="38" t="s">
        <v>23</v>
      </c>
      <c r="B82" s="38"/>
      <c r="C82" s="38"/>
      <c r="D82" s="19"/>
      <c r="E82" s="27">
        <f>SUM(E78:E81)</f>
        <v>0</v>
      </c>
      <c r="F82" s="20"/>
      <c r="G82" s="27">
        <f>SUM(G78:G81)</f>
        <v>0</v>
      </c>
      <c r="H82" s="13"/>
      <c r="I82" s="13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</row>
    <row r="83" ht="15" thickTop="1"/>
  </sheetData>
  <sheetProtection/>
  <mergeCells count="60">
    <mergeCell ref="L2:L3"/>
    <mergeCell ref="M2:M3"/>
    <mergeCell ref="A18:K18"/>
    <mergeCell ref="A21:C21"/>
    <mergeCell ref="B1:M1"/>
    <mergeCell ref="A2:A3"/>
    <mergeCell ref="B2:B3"/>
    <mergeCell ref="C2:D2"/>
    <mergeCell ref="E2:E3"/>
    <mergeCell ref="F2:F3"/>
    <mergeCell ref="A26:C26"/>
    <mergeCell ref="A22:C22"/>
    <mergeCell ref="A23:C23"/>
    <mergeCell ref="A24:C24"/>
    <mergeCell ref="A25:C25"/>
    <mergeCell ref="K2:K3"/>
    <mergeCell ref="G2:G3"/>
    <mergeCell ref="H2:H3"/>
    <mergeCell ref="I2:I3"/>
    <mergeCell ref="J2:J3"/>
    <mergeCell ref="K30:K31"/>
    <mergeCell ref="B29:M29"/>
    <mergeCell ref="A30:A31"/>
    <mergeCell ref="B30:B31"/>
    <mergeCell ref="C30:D30"/>
    <mergeCell ref="E30:E31"/>
    <mergeCell ref="L30:L31"/>
    <mergeCell ref="M30:M31"/>
    <mergeCell ref="A46:K46"/>
    <mergeCell ref="A49:C49"/>
    <mergeCell ref="A50:C50"/>
    <mergeCell ref="F30:F31"/>
    <mergeCell ref="G30:G31"/>
    <mergeCell ref="H30:H31"/>
    <mergeCell ref="I30:I31"/>
    <mergeCell ref="J30:J31"/>
    <mergeCell ref="G58:G59"/>
    <mergeCell ref="H58:H59"/>
    <mergeCell ref="I58:I59"/>
    <mergeCell ref="J58:J59"/>
    <mergeCell ref="A51:C51"/>
    <mergeCell ref="A52:C52"/>
    <mergeCell ref="A53:C53"/>
    <mergeCell ref="A54:C54"/>
    <mergeCell ref="K58:K59"/>
    <mergeCell ref="L58:L59"/>
    <mergeCell ref="M58:M59"/>
    <mergeCell ref="A74:K74"/>
    <mergeCell ref="B57:M57"/>
    <mergeCell ref="A58:A59"/>
    <mergeCell ref="B58:B59"/>
    <mergeCell ref="C58:D58"/>
    <mergeCell ref="E58:E59"/>
    <mergeCell ref="F58:F59"/>
    <mergeCell ref="A82:C82"/>
    <mergeCell ref="A77:C77"/>
    <mergeCell ref="A78:C78"/>
    <mergeCell ref="A79:C79"/>
    <mergeCell ref="A80:C80"/>
    <mergeCell ref="A81:C81"/>
  </mergeCells>
  <printOptions horizontalCentered="1"/>
  <pageMargins left="0.7" right="0.7" top="0.75" bottom="0.75" header="0.3" footer="0.3"/>
  <pageSetup fitToHeight="1" fitToWidth="1" horizontalDpi="600" verticalDpi="600" orientation="landscape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PARTICIPACIONES</cp:lastModifiedBy>
  <cp:lastPrinted>2024-02-29T21:12:47Z</cp:lastPrinted>
  <dcterms:created xsi:type="dcterms:W3CDTF">2018-02-15T15:03:04Z</dcterms:created>
  <dcterms:modified xsi:type="dcterms:W3CDTF">2024-02-29T21:12:55Z</dcterms:modified>
  <cp:category/>
  <cp:version/>
  <cp:contentType/>
  <cp:contentStatus/>
</cp:coreProperties>
</file>